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worksheets/sheet53.xml" ContentType="application/vnd.openxmlformats-officedocument.spreadsheetml.worksheet+xml"/>
  <Override PartName="/xl/worksheets/sheet52.xml" ContentType="application/vnd.openxmlformats-officedocument.spreadsheetml.worksheet+xml"/>
  <Override PartName="/xl/worksheets/sheet51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20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D - LGBA\Municipalities\07. IYM\2019-20\01. National Publications\Section 71\Q3\SDBIP\Final\"/>
    </mc:Choice>
  </mc:AlternateContent>
  <bookViews>
    <workbookView xWindow="0" yWindow="0" windowWidth="23040" windowHeight="8520" tabRatio="814" firstSheet="1" activeTab="1"/>
  </bookViews>
  <sheets>
    <sheet name="SheetNames" sheetId="19" state="hidden" r:id="rId1"/>
    <sheet name="Summary " sheetId="146" r:id="rId2"/>
    <sheet name="ETH" sheetId="150" r:id="rId3"/>
    <sheet name="KZN212" sheetId="32" r:id="rId4"/>
    <sheet name="KZN213" sheetId="33" r:id="rId5"/>
    <sheet name="KZN214" sheetId="152" r:id="rId6"/>
    <sheet name="KZN216" sheetId="135" r:id="rId7"/>
    <sheet name="DC21" sheetId="36" r:id="rId8"/>
    <sheet name="KZN221" sheetId="37" r:id="rId9"/>
    <sheet name="KZN222" sheetId="38" r:id="rId10"/>
    <sheet name="KZN223" sheetId="153" r:id="rId11"/>
    <sheet name="KZN224" sheetId="49" r:id="rId12"/>
    <sheet name="KZN225" sheetId="39" r:id="rId13"/>
    <sheet name="KZN226" sheetId="40" r:id="rId14"/>
    <sheet name="KZN227" sheetId="154" r:id="rId15"/>
    <sheet name="DC22" sheetId="132" r:id="rId16"/>
    <sheet name="KZN235" sheetId="43" r:id="rId17"/>
    <sheet name="KZN237" sheetId="147" r:id="rId18"/>
    <sheet name="KZN238" sheetId="155" r:id="rId19"/>
    <sheet name="DC23" sheetId="46" r:id="rId20"/>
    <sheet name="KZN241" sheetId="137" r:id="rId21"/>
    <sheet name="KZN242" sheetId="156" r:id="rId22"/>
    <sheet name="KZN244" sheetId="83" r:id="rId23"/>
    <sheet name="KZN245" sheetId="50" r:id="rId24"/>
    <sheet name="DC24" sheetId="84" r:id="rId25"/>
    <sheet name="KZN252" sheetId="85" r:id="rId26"/>
    <sheet name="KZN253" sheetId="86" r:id="rId27"/>
    <sheet name="KZN254" sheetId="47" r:id="rId28"/>
    <sheet name="DC25" sheetId="87" r:id="rId29"/>
    <sheet name="KZN261" sheetId="88" r:id="rId30"/>
    <sheet name="KZN262" sheetId="89" r:id="rId31"/>
    <sheet name="KZN263" sheetId="90" r:id="rId32"/>
    <sheet name="KZN265" sheetId="148" r:id="rId33"/>
    <sheet name="KZN266" sheetId="92" r:id="rId34"/>
    <sheet name="DC26" sheetId="93" r:id="rId35"/>
    <sheet name="KZN271" sheetId="94" r:id="rId36"/>
    <sheet name="KZN272" sheetId="95" r:id="rId37"/>
    <sheet name="KZN275" sheetId="127" r:id="rId38"/>
    <sheet name="KZN276" sheetId="149" r:id="rId39"/>
    <sheet name="DC27" sheetId="98" r:id="rId40"/>
    <sheet name="KZN281" sheetId="99" r:id="rId41"/>
    <sheet name="KZN282" sheetId="100" r:id="rId42"/>
    <sheet name="KZN284" sheetId="101" r:id="rId43"/>
    <sheet name="KZN285" sheetId="102" r:id="rId44"/>
    <sheet name="KZN286" sheetId="103" r:id="rId45"/>
    <sheet name="DC28" sheetId="104" r:id="rId46"/>
    <sheet name="KZN291" sheetId="157" r:id="rId47"/>
    <sheet name="KZN292" sheetId="139" r:id="rId48"/>
    <sheet name="KZN293" sheetId="107" r:id="rId49"/>
    <sheet name="KZN294" sheetId="108" r:id="rId50"/>
    <sheet name="DC29" sheetId="109" r:id="rId51"/>
    <sheet name="KZN433" sheetId="110" r:id="rId52"/>
    <sheet name="KZN434" sheetId="128" r:id="rId53"/>
    <sheet name="KZN435" sheetId="112" r:id="rId54"/>
    <sheet name="KZN436" sheetId="113" r:id="rId55"/>
    <sheet name="DC43" sheetId="114" r:id="rId56"/>
  </sheets>
  <definedNames>
    <definedName name="_xlnm.Print_Area" localSheetId="7">'DC21'!$A$1:$T$87</definedName>
    <definedName name="_xlnm.Print_Area" localSheetId="15">'DC22'!$A$1:$T$87</definedName>
    <definedName name="_xlnm.Print_Area" localSheetId="19">'DC23'!$A$1:$T$87</definedName>
    <definedName name="_xlnm.Print_Area" localSheetId="24">'DC24'!$A$1:$T$87</definedName>
    <definedName name="_xlnm.Print_Area" localSheetId="28">'DC25'!$A$1:$T$87</definedName>
    <definedName name="_xlnm.Print_Area" localSheetId="34">'DC26'!$A$1:$T$87</definedName>
    <definedName name="_xlnm.Print_Area" localSheetId="39">'DC27'!$A$1:$T$87</definedName>
    <definedName name="_xlnm.Print_Area" localSheetId="45">'DC28'!$A$1:$T$87</definedName>
    <definedName name="_xlnm.Print_Area" localSheetId="50">'DC29'!$A$1:$T$87</definedName>
    <definedName name="_xlnm.Print_Area" localSheetId="55">'DC43'!$A$1:$T$87</definedName>
    <definedName name="_xlnm.Print_Area" localSheetId="2">ETH!$A$1:$T$87</definedName>
    <definedName name="_xlnm.Print_Area" localSheetId="3">'KZN212'!$A$1:$T$87</definedName>
    <definedName name="_xlnm.Print_Area" localSheetId="4">'KZN213'!$A$1:$T$87</definedName>
    <definedName name="_xlnm.Print_Area" localSheetId="5">'KZN214'!$A$1:$T$87</definedName>
    <definedName name="_xlnm.Print_Area" localSheetId="6">'KZN216'!$A$1:$T$87</definedName>
    <definedName name="_xlnm.Print_Area" localSheetId="8">'KZN221'!$A$1:$T$87</definedName>
    <definedName name="_xlnm.Print_Area" localSheetId="9">'KZN222'!$A$1:$T$87</definedName>
    <definedName name="_xlnm.Print_Area" localSheetId="10">'KZN223'!$A$1:$T$87</definedName>
    <definedName name="_xlnm.Print_Area" localSheetId="11">'KZN224'!$A$1:$T$87</definedName>
    <definedName name="_xlnm.Print_Area" localSheetId="12">'KZN225'!$A$1:$T$87</definedName>
    <definedName name="_xlnm.Print_Area" localSheetId="13">'KZN226'!$A$1:$T$87</definedName>
    <definedName name="_xlnm.Print_Area" localSheetId="14">'KZN227'!$A$1:$T$87</definedName>
    <definedName name="_xlnm.Print_Area" localSheetId="16">'KZN235'!$A$1:$T$87</definedName>
    <definedName name="_xlnm.Print_Area" localSheetId="17">'KZN237'!$A$1:$T$87</definedName>
    <definedName name="_xlnm.Print_Area" localSheetId="18">'KZN238'!$A$1:$T$87</definedName>
    <definedName name="_xlnm.Print_Area" localSheetId="20">'KZN241'!$A$1:$T$87</definedName>
    <definedName name="_xlnm.Print_Area" localSheetId="21">'KZN242'!$A$1:$T$87</definedName>
    <definedName name="_xlnm.Print_Area" localSheetId="22">'KZN244'!$A$1:$T$87</definedName>
    <definedName name="_xlnm.Print_Area" localSheetId="23">'KZN245'!$A$1:$T$87</definedName>
    <definedName name="_xlnm.Print_Area" localSheetId="25">'KZN252'!$A$1:$T$87</definedName>
    <definedName name="_xlnm.Print_Area" localSheetId="26">'KZN253'!$A$1:$T$87</definedName>
    <definedName name="_xlnm.Print_Area" localSheetId="27">'KZN254'!$A$1:$T$87</definedName>
    <definedName name="_xlnm.Print_Area" localSheetId="29">'KZN261'!$A$1:$T$87</definedName>
    <definedName name="_xlnm.Print_Area" localSheetId="30">'KZN262'!$A$1:$T$87</definedName>
    <definedName name="_xlnm.Print_Area" localSheetId="31">'KZN263'!$A$1:$T$87</definedName>
    <definedName name="_xlnm.Print_Area" localSheetId="32">'KZN265'!$A$1:$T$87</definedName>
    <definedName name="_xlnm.Print_Area" localSheetId="33">'KZN266'!$A$1:$T$87</definedName>
    <definedName name="_xlnm.Print_Area" localSheetId="35">'KZN271'!$A$1:$T$87</definedName>
    <definedName name="_xlnm.Print_Area" localSheetId="36">'KZN272'!$A$1:$T$87</definedName>
    <definedName name="_xlnm.Print_Area" localSheetId="37">'KZN275'!$A$1:$T$87</definedName>
    <definedName name="_xlnm.Print_Area" localSheetId="38">'KZN276'!$A$1:$T$87</definedName>
    <definedName name="_xlnm.Print_Area" localSheetId="40">'KZN281'!$A$1:$T$87</definedName>
    <definedName name="_xlnm.Print_Area" localSheetId="41">'KZN282'!$A$1:$T$87</definedName>
    <definedName name="_xlnm.Print_Area" localSheetId="42">'KZN284'!$A$1:$T$87</definedName>
    <definedName name="_xlnm.Print_Area" localSheetId="43">'KZN285'!$A$1:$T$87</definedName>
    <definedName name="_xlnm.Print_Area" localSheetId="44">'KZN286'!$A$1:$T$87</definedName>
    <definedName name="_xlnm.Print_Area" localSheetId="46">'KZN291'!$A$1:$T$87</definedName>
    <definedName name="_xlnm.Print_Area" localSheetId="47">'KZN292'!$A$1:$T$87</definedName>
    <definedName name="_xlnm.Print_Area" localSheetId="48">'KZN293'!$A$1:$T$87</definedName>
    <definedName name="_xlnm.Print_Area" localSheetId="49">'KZN294'!$A$1:$T$87</definedName>
    <definedName name="_xlnm.Print_Area" localSheetId="51">'KZN433'!$A$1:$T$87</definedName>
    <definedName name="_xlnm.Print_Area" localSheetId="52">'KZN434'!$A$1:$T$87</definedName>
    <definedName name="_xlnm.Print_Area" localSheetId="53">'KZN435'!$A$1:$T$87</definedName>
    <definedName name="_xlnm.Print_Area" localSheetId="54">'KZN436'!$A$1:$T$87</definedName>
    <definedName name="_xlnm.Print_Area" localSheetId="0">SheetNames!$A$1:$T$87</definedName>
    <definedName name="_xlnm.Print_Area" localSheetId="1">'Summary '!$A$1:$T$87</definedName>
    <definedName name="_xlnm.Print_Titles" localSheetId="7">'DC21'!$1:$1</definedName>
    <definedName name="_xlnm.Print_Titles" localSheetId="15">'DC22'!$1:$1</definedName>
    <definedName name="_xlnm.Print_Titles" localSheetId="19">'DC23'!$1:$1</definedName>
    <definedName name="_xlnm.Print_Titles" localSheetId="24">'DC24'!$1:$1</definedName>
    <definedName name="_xlnm.Print_Titles" localSheetId="28">'DC25'!$1:$1</definedName>
    <definedName name="_xlnm.Print_Titles" localSheetId="34">'DC26'!$1:$1</definedName>
    <definedName name="_xlnm.Print_Titles" localSheetId="39">'DC27'!$1:$1</definedName>
    <definedName name="_xlnm.Print_Titles" localSheetId="45">'DC28'!$1:$1</definedName>
    <definedName name="_xlnm.Print_Titles" localSheetId="50">'DC29'!$1:$1</definedName>
    <definedName name="_xlnm.Print_Titles" localSheetId="55">'DC43'!$1:$1</definedName>
    <definedName name="_xlnm.Print_Titles" localSheetId="3">'KZN212'!$1:$1</definedName>
    <definedName name="_xlnm.Print_Titles" localSheetId="4">'KZN213'!$1:$1</definedName>
    <definedName name="_xlnm.Print_Titles" localSheetId="5">'KZN214'!$1:$1</definedName>
    <definedName name="_xlnm.Print_Titles" localSheetId="6">'KZN216'!$1:$1</definedName>
    <definedName name="_xlnm.Print_Titles" localSheetId="8">'KZN221'!$1:$1</definedName>
    <definedName name="_xlnm.Print_Titles" localSheetId="9">'KZN222'!$1:$1</definedName>
    <definedName name="_xlnm.Print_Titles" localSheetId="10">'KZN223'!$1:$1</definedName>
    <definedName name="_xlnm.Print_Titles" localSheetId="11">'KZN224'!$1:$1</definedName>
    <definedName name="_xlnm.Print_Titles" localSheetId="12">'KZN225'!$1:$1</definedName>
    <definedName name="_xlnm.Print_Titles" localSheetId="13">'KZN226'!$1:$1</definedName>
    <definedName name="_xlnm.Print_Titles" localSheetId="14">'KZN227'!$18:$18</definedName>
    <definedName name="_xlnm.Print_Titles" localSheetId="16">'KZN235'!$1:$1</definedName>
    <definedName name="_xlnm.Print_Titles" localSheetId="17">'KZN237'!$1:$1</definedName>
    <definedName name="_xlnm.Print_Titles" localSheetId="18">'KZN238'!$1:$1</definedName>
    <definedName name="_xlnm.Print_Titles" localSheetId="20">'KZN241'!$1:$1</definedName>
    <definedName name="_xlnm.Print_Titles" localSheetId="21">'KZN242'!$1:$1</definedName>
    <definedName name="_xlnm.Print_Titles" localSheetId="22">'KZN244'!$1:$1</definedName>
    <definedName name="_xlnm.Print_Titles" localSheetId="23">'KZN245'!$1:$1</definedName>
    <definedName name="_xlnm.Print_Titles" localSheetId="25">'KZN252'!$1:$1</definedName>
    <definedName name="_xlnm.Print_Titles" localSheetId="26">'KZN253'!$1:$1</definedName>
    <definedName name="_xlnm.Print_Titles" localSheetId="27">'KZN254'!$1:$1</definedName>
    <definedName name="_xlnm.Print_Titles" localSheetId="29">'KZN261'!$1:$1</definedName>
    <definedName name="_xlnm.Print_Titles" localSheetId="30">'KZN262'!$1:$1</definedName>
    <definedName name="_xlnm.Print_Titles" localSheetId="31">'KZN263'!$1:$1</definedName>
    <definedName name="_xlnm.Print_Titles" localSheetId="32">'KZN265'!$1:$1</definedName>
    <definedName name="_xlnm.Print_Titles" localSheetId="33">'KZN266'!$1:$1</definedName>
    <definedName name="_xlnm.Print_Titles" localSheetId="35">'KZN271'!$1:$1</definedName>
    <definedName name="_xlnm.Print_Titles" localSheetId="36">'KZN272'!$1:$1</definedName>
    <definedName name="_xlnm.Print_Titles" localSheetId="37">'KZN275'!$1:$1</definedName>
    <definedName name="_xlnm.Print_Titles" localSheetId="38">'KZN276'!$1:$1</definedName>
    <definedName name="_xlnm.Print_Titles" localSheetId="40">'KZN281'!$1:$1</definedName>
    <definedName name="_xlnm.Print_Titles" localSheetId="41">'KZN282'!$1:$1</definedName>
    <definedName name="_xlnm.Print_Titles" localSheetId="42">'KZN284'!$1:$1</definedName>
    <definedName name="_xlnm.Print_Titles" localSheetId="43">'KZN285'!$1:$1</definedName>
    <definedName name="_xlnm.Print_Titles" localSheetId="44">'KZN286'!$1:$1</definedName>
    <definedName name="_xlnm.Print_Titles" localSheetId="46">'KZN291'!$1:$1</definedName>
    <definedName name="_xlnm.Print_Titles" localSheetId="47">'KZN292'!$1:$1</definedName>
    <definedName name="_xlnm.Print_Titles" localSheetId="48">'KZN293'!$1:$1</definedName>
    <definedName name="_xlnm.Print_Titles" localSheetId="49">'KZN294'!$1:$1</definedName>
    <definedName name="_xlnm.Print_Titles" localSheetId="51">'KZN433'!$1:$1</definedName>
    <definedName name="_xlnm.Print_Titles" localSheetId="52">'KZN434'!$1:$1</definedName>
    <definedName name="_xlnm.Print_Titles" localSheetId="53">'KZN435'!$1:$1</definedName>
    <definedName name="_xlnm.Print_Titles" localSheetId="54">'KZN436'!$1:$1</definedName>
    <definedName name="_xlnm.Print_Titles" localSheetId="0">SheetNames!$1:$1</definedName>
  </definedNames>
  <calcPr calcId="162913" calcMode="manual"/>
</workbook>
</file>

<file path=xl/calcChain.xml><?xml version="1.0" encoding="utf-8"?>
<calcChain xmlns="http://schemas.openxmlformats.org/spreadsheetml/2006/main">
  <c r="D9" i="135" l="1"/>
  <c r="O86" i="32" l="1"/>
  <c r="Q86" i="32" s="1"/>
  <c r="N86" i="32"/>
  <c r="B84" i="32"/>
  <c r="O83" i="32"/>
  <c r="Q83" i="32" s="1"/>
  <c r="N83" i="32"/>
  <c r="Q82" i="32"/>
  <c r="O82" i="32"/>
  <c r="N82" i="32"/>
  <c r="O81" i="32"/>
  <c r="Q81" i="32" s="1"/>
  <c r="N81" i="32"/>
  <c r="O80" i="32"/>
  <c r="Q80" i="32"/>
  <c r="N80" i="32"/>
  <c r="O79" i="32"/>
  <c r="Q79" i="32" s="1"/>
  <c r="N79" i="32"/>
  <c r="Q78" i="32"/>
  <c r="O78" i="32"/>
  <c r="N78" i="32"/>
  <c r="O77" i="32"/>
  <c r="Q77" i="32" s="1"/>
  <c r="N77" i="32"/>
  <c r="O76" i="32"/>
  <c r="Q76" i="32" s="1"/>
  <c r="N76" i="32"/>
  <c r="O75" i="32"/>
  <c r="Q75" i="32" s="1"/>
  <c r="N75" i="32"/>
  <c r="O74" i="32"/>
  <c r="Q74" i="32" s="1"/>
  <c r="N74" i="32"/>
  <c r="O73" i="32"/>
  <c r="Q73" i="32" s="1"/>
  <c r="N73" i="32"/>
  <c r="O72" i="32"/>
  <c r="Q72" i="32" s="1"/>
  <c r="N72" i="32"/>
  <c r="O69" i="32"/>
  <c r="Q69" i="32" s="1"/>
  <c r="N69" i="32"/>
  <c r="O68" i="32"/>
  <c r="Q68" i="32" s="1"/>
  <c r="N68" i="32"/>
  <c r="O67" i="32"/>
  <c r="Q67" i="32" s="1"/>
  <c r="N67" i="32"/>
  <c r="O66" i="32"/>
  <c r="Q66" i="32"/>
  <c r="N66" i="32"/>
  <c r="B64" i="32"/>
  <c r="O63" i="32"/>
  <c r="Q63" i="32"/>
  <c r="N63" i="32"/>
  <c r="O62" i="32"/>
  <c r="Q62" i="32" s="1"/>
  <c r="N62" i="32"/>
  <c r="Q61" i="32"/>
  <c r="O61" i="32"/>
  <c r="N61" i="32"/>
  <c r="B59" i="32"/>
  <c r="O58" i="32"/>
  <c r="Q58" i="32" s="1"/>
  <c r="N58" i="32"/>
  <c r="O57" i="32"/>
  <c r="Q57" i="32" s="1"/>
  <c r="N57" i="32"/>
  <c r="B55" i="32"/>
  <c r="O54" i="32"/>
  <c r="Q54" i="32" s="1"/>
  <c r="N54" i="32"/>
  <c r="O53" i="32"/>
  <c r="Q53" i="32"/>
  <c r="N53" i="32"/>
  <c r="B50" i="32"/>
  <c r="O49" i="32"/>
  <c r="Q49" i="32"/>
  <c r="N49" i="32"/>
  <c r="O48" i="32"/>
  <c r="Q48" i="32" s="1"/>
  <c r="N48" i="32"/>
  <c r="Q47" i="32"/>
  <c r="O47" i="32"/>
  <c r="N47" i="32"/>
  <c r="O43" i="32"/>
  <c r="Q43" i="32" s="1"/>
  <c r="N43" i="32"/>
  <c r="O42" i="32"/>
  <c r="Q42" i="32"/>
  <c r="N42" i="32"/>
  <c r="O41" i="32"/>
  <c r="Q41" i="32" s="1"/>
  <c r="N41" i="32"/>
  <c r="O40" i="32"/>
  <c r="Q40" i="32" s="1"/>
  <c r="N40" i="32"/>
  <c r="B37" i="32"/>
  <c r="O36" i="32"/>
  <c r="Q36" i="32" s="1"/>
  <c r="N36" i="32"/>
  <c r="O35" i="32"/>
  <c r="Q35" i="32" s="1"/>
  <c r="N35" i="32"/>
  <c r="O34" i="32"/>
  <c r="Q34" i="32"/>
  <c r="N34" i="32"/>
  <c r="O33" i="32"/>
  <c r="Q33" i="32" s="1"/>
  <c r="N33" i="32"/>
  <c r="O32" i="32"/>
  <c r="Q32" i="32" s="1"/>
  <c r="N32" i="32"/>
  <c r="O31" i="32"/>
  <c r="Q31" i="32" s="1"/>
  <c r="N31" i="32"/>
  <c r="O30" i="32"/>
  <c r="Q30" i="32"/>
  <c r="N30" i="32"/>
  <c r="O29" i="32"/>
  <c r="Q29" i="32" s="1"/>
  <c r="N29" i="32"/>
  <c r="Q28" i="32"/>
  <c r="O28" i="32"/>
  <c r="N28" i="32"/>
  <c r="O27" i="32"/>
  <c r="Q27" i="32"/>
  <c r="N27" i="32"/>
  <c r="O26" i="32"/>
  <c r="Q26" i="32"/>
  <c r="N26" i="32"/>
  <c r="O25" i="32"/>
  <c r="Q25" i="32" s="1"/>
  <c r="N25" i="32"/>
  <c r="O24" i="32"/>
  <c r="Q24" i="32" s="1"/>
  <c r="N24" i="32"/>
  <c r="E20" i="32"/>
  <c r="F20" i="32" s="1"/>
  <c r="G20" i="32" s="1"/>
  <c r="H20" i="32" s="1"/>
  <c r="I20" i="32" s="1"/>
  <c r="J20" i="32"/>
  <c r="K20" i="32" s="1"/>
  <c r="L20" i="32" s="1"/>
  <c r="M20" i="32" s="1"/>
  <c r="N20" i="32" s="1"/>
  <c r="O20" i="32" s="1"/>
  <c r="P20" i="32" s="1"/>
  <c r="Q20" i="32" s="1"/>
  <c r="O86" i="33"/>
  <c r="Q86" i="33" s="1"/>
  <c r="N86" i="33"/>
  <c r="B84" i="33"/>
  <c r="O83" i="33"/>
  <c r="Q83" i="33" s="1"/>
  <c r="N83" i="33"/>
  <c r="O82" i="33"/>
  <c r="Q82" i="33" s="1"/>
  <c r="N82" i="33"/>
  <c r="O81" i="33"/>
  <c r="Q81" i="33" s="1"/>
  <c r="N81" i="33"/>
  <c r="O80" i="33"/>
  <c r="Q80" i="33" s="1"/>
  <c r="N80" i="33"/>
  <c r="Q79" i="33"/>
  <c r="O79" i="33"/>
  <c r="N79" i="33"/>
  <c r="O78" i="33"/>
  <c r="Q78" i="33" s="1"/>
  <c r="N78" i="33"/>
  <c r="O77" i="33"/>
  <c r="Q77" i="33" s="1"/>
  <c r="N77" i="33"/>
  <c r="O76" i="33"/>
  <c r="Q76" i="33" s="1"/>
  <c r="N76" i="33"/>
  <c r="Q75" i="33"/>
  <c r="O75" i="33"/>
  <c r="N75" i="33"/>
  <c r="O74" i="33"/>
  <c r="Q74" i="33" s="1"/>
  <c r="N74" i="33"/>
  <c r="O73" i="33"/>
  <c r="Q73" i="33" s="1"/>
  <c r="N73" i="33"/>
  <c r="O72" i="33"/>
  <c r="Q72" i="33" s="1"/>
  <c r="N72" i="33"/>
  <c r="O69" i="33"/>
  <c r="Q69" i="33" s="1"/>
  <c r="N69" i="33"/>
  <c r="O68" i="33"/>
  <c r="Q68" i="33" s="1"/>
  <c r="N68" i="33"/>
  <c r="O67" i="33"/>
  <c r="Q67" i="33" s="1"/>
  <c r="N67" i="33"/>
  <c r="O66" i="33"/>
  <c r="Q66" i="33" s="1"/>
  <c r="N66" i="33"/>
  <c r="B64" i="33"/>
  <c r="O63" i="33"/>
  <c r="Q63" i="33" s="1"/>
  <c r="N63" i="33"/>
  <c r="Q62" i="33"/>
  <c r="O62" i="33"/>
  <c r="N62" i="33"/>
  <c r="O61" i="33"/>
  <c r="Q61" i="33" s="1"/>
  <c r="N61" i="33"/>
  <c r="B59" i="33"/>
  <c r="O58" i="33"/>
  <c r="Q58" i="33" s="1"/>
  <c r="N58" i="33"/>
  <c r="O57" i="33"/>
  <c r="Q57" i="33"/>
  <c r="N57" i="33"/>
  <c r="B55" i="33"/>
  <c r="O54" i="33"/>
  <c r="Q54" i="33"/>
  <c r="N54" i="33"/>
  <c r="O53" i="33"/>
  <c r="Q53" i="33" s="1"/>
  <c r="N53" i="33"/>
  <c r="B50" i="33"/>
  <c r="O49" i="33"/>
  <c r="Q49" i="33" s="1"/>
  <c r="N49" i="33"/>
  <c r="O48" i="33"/>
  <c r="Q48" i="33" s="1"/>
  <c r="N48" i="33"/>
  <c r="O47" i="33"/>
  <c r="Q47" i="33"/>
  <c r="N47" i="33"/>
  <c r="O43" i="33"/>
  <c r="Q43" i="33" s="1"/>
  <c r="N43" i="33"/>
  <c r="O42" i="33"/>
  <c r="Q42" i="33" s="1"/>
  <c r="N42" i="33"/>
  <c r="O41" i="33"/>
  <c r="Q41" i="33" s="1"/>
  <c r="N41" i="33"/>
  <c r="O40" i="33"/>
  <c r="Q40" i="33" s="1"/>
  <c r="N40" i="33"/>
  <c r="B37" i="33"/>
  <c r="O36" i="33"/>
  <c r="Q36" i="33" s="1"/>
  <c r="N36" i="33"/>
  <c r="O35" i="33"/>
  <c r="Q35" i="33" s="1"/>
  <c r="N35" i="33"/>
  <c r="O34" i="33"/>
  <c r="Q34" i="33" s="1"/>
  <c r="N34" i="33"/>
  <c r="Q33" i="33"/>
  <c r="O33" i="33"/>
  <c r="N33" i="33"/>
  <c r="O32" i="33"/>
  <c r="Q32" i="33" s="1"/>
  <c r="N32" i="33"/>
  <c r="O31" i="33"/>
  <c r="Q31" i="33"/>
  <c r="N31" i="33"/>
  <c r="O30" i="33"/>
  <c r="Q30" i="33" s="1"/>
  <c r="N30" i="33"/>
  <c r="Q29" i="33"/>
  <c r="O29" i="33"/>
  <c r="N29" i="33"/>
  <c r="O28" i="33"/>
  <c r="Q28" i="33" s="1"/>
  <c r="N28" i="33"/>
  <c r="O27" i="33"/>
  <c r="Q27" i="33" s="1"/>
  <c r="N27" i="33"/>
  <c r="O26" i="33"/>
  <c r="Q26" i="33" s="1"/>
  <c r="N26" i="33"/>
  <c r="Q25" i="33"/>
  <c r="O25" i="33"/>
  <c r="N25" i="33"/>
  <c r="O24" i="33"/>
  <c r="Q24" i="33" s="1"/>
  <c r="N24" i="33"/>
  <c r="E20" i="33"/>
  <c r="F20" i="33" s="1"/>
  <c r="G20" i="33" s="1"/>
  <c r="H20" i="33" s="1"/>
  <c r="I20" i="33" s="1"/>
  <c r="J20" i="33" s="1"/>
  <c r="K20" i="33" s="1"/>
  <c r="L20" i="33" s="1"/>
  <c r="M20" i="33" s="1"/>
  <c r="N20" i="33" s="1"/>
  <c r="O20" i="33" s="1"/>
  <c r="P20" i="33" s="1"/>
  <c r="Q20" i="33" s="1"/>
  <c r="O86" i="152"/>
  <c r="Q86" i="152" s="1"/>
  <c r="N86" i="152"/>
  <c r="B84" i="152"/>
  <c r="O83" i="152"/>
  <c r="Q83" i="152" s="1"/>
  <c r="N83" i="152"/>
  <c r="O82" i="152"/>
  <c r="Q82" i="152"/>
  <c r="N82" i="152"/>
  <c r="O81" i="152"/>
  <c r="Q81" i="152" s="1"/>
  <c r="N81" i="152"/>
  <c r="O80" i="152"/>
  <c r="Q80" i="152" s="1"/>
  <c r="N80" i="152"/>
  <c r="O79" i="152"/>
  <c r="Q79" i="152" s="1"/>
  <c r="N79" i="152"/>
  <c r="O78" i="152"/>
  <c r="Q78" i="152" s="1"/>
  <c r="N78" i="152"/>
  <c r="O77" i="152"/>
  <c r="Q77" i="152"/>
  <c r="N77" i="152"/>
  <c r="Q76" i="152"/>
  <c r="O76" i="152"/>
  <c r="N76" i="152"/>
  <c r="O75" i="152"/>
  <c r="Q75" i="152" s="1"/>
  <c r="N75" i="152"/>
  <c r="O74" i="152"/>
  <c r="Q74" i="152"/>
  <c r="N74" i="152"/>
  <c r="O73" i="152"/>
  <c r="Q73" i="152" s="1"/>
  <c r="N73" i="152"/>
  <c r="O72" i="152"/>
  <c r="Q72" i="152" s="1"/>
  <c r="N72" i="152"/>
  <c r="O69" i="152"/>
  <c r="Q69" i="152" s="1"/>
  <c r="N69" i="152"/>
  <c r="O68" i="152"/>
  <c r="Q68" i="152" s="1"/>
  <c r="N68" i="152"/>
  <c r="O67" i="152"/>
  <c r="Q67" i="152"/>
  <c r="N67" i="152"/>
  <c r="Q66" i="152"/>
  <c r="O66" i="152"/>
  <c r="N66" i="152"/>
  <c r="B64" i="152"/>
  <c r="Q63" i="152"/>
  <c r="O63" i="152"/>
  <c r="N63" i="152"/>
  <c r="O62" i="152"/>
  <c r="Q62" i="152" s="1"/>
  <c r="N62" i="152"/>
  <c r="O61" i="152"/>
  <c r="Q61" i="152"/>
  <c r="N61" i="152"/>
  <c r="B59" i="152"/>
  <c r="O58" i="152"/>
  <c r="Q58" i="152"/>
  <c r="N58" i="152"/>
  <c r="O57" i="152"/>
  <c r="Q57" i="152" s="1"/>
  <c r="N57" i="152"/>
  <c r="B55" i="152"/>
  <c r="O54" i="152"/>
  <c r="Q54" i="152" s="1"/>
  <c r="N54" i="152"/>
  <c r="O53" i="152"/>
  <c r="Q53" i="152" s="1"/>
  <c r="N53" i="152"/>
  <c r="B50" i="152"/>
  <c r="O49" i="152"/>
  <c r="Q49" i="152" s="1"/>
  <c r="N49" i="152"/>
  <c r="O48" i="152"/>
  <c r="Q48" i="152" s="1"/>
  <c r="N48" i="152"/>
  <c r="O47" i="152"/>
  <c r="Q47" i="152" s="1"/>
  <c r="N47" i="152"/>
  <c r="O43" i="152"/>
  <c r="Q43" i="152" s="1"/>
  <c r="N43" i="152"/>
  <c r="O42" i="152"/>
  <c r="Q42" i="152" s="1"/>
  <c r="N42" i="152"/>
  <c r="O41" i="152"/>
  <c r="Q41" i="152" s="1"/>
  <c r="N41" i="152"/>
  <c r="O40" i="152"/>
  <c r="Q40" i="152"/>
  <c r="N40" i="152"/>
  <c r="B37" i="152"/>
  <c r="O36" i="152"/>
  <c r="Q36" i="152"/>
  <c r="N36" i="152"/>
  <c r="O35" i="152"/>
  <c r="Q35" i="152" s="1"/>
  <c r="N35" i="152"/>
  <c r="Q34" i="152"/>
  <c r="O34" i="152"/>
  <c r="N34" i="152"/>
  <c r="O33" i="152"/>
  <c r="Q33" i="152"/>
  <c r="N33" i="152"/>
  <c r="O32" i="152"/>
  <c r="Q32" i="152" s="1"/>
  <c r="N32" i="152"/>
  <c r="O31" i="152"/>
  <c r="Q31" i="152" s="1"/>
  <c r="N31" i="152"/>
  <c r="O30" i="152"/>
  <c r="Q30" i="152" s="1"/>
  <c r="N30" i="152"/>
  <c r="O29" i="152"/>
  <c r="Q29" i="152" s="1"/>
  <c r="N29" i="152"/>
  <c r="O28" i="152"/>
  <c r="Q28" i="152"/>
  <c r="N28" i="152"/>
  <c r="O27" i="152"/>
  <c r="Q27" i="152" s="1"/>
  <c r="N27" i="152"/>
  <c r="Q26" i="152"/>
  <c r="O26" i="152"/>
  <c r="N26" i="152"/>
  <c r="O25" i="152"/>
  <c r="Q25" i="152" s="1"/>
  <c r="N25" i="152"/>
  <c r="O24" i="152"/>
  <c r="Q24" i="152"/>
  <c r="N24" i="152"/>
  <c r="E20" i="152"/>
  <c r="F20" i="152" s="1"/>
  <c r="G20" i="152" s="1"/>
  <c r="H20" i="152" s="1"/>
  <c r="I20" i="152" s="1"/>
  <c r="J20" i="152" s="1"/>
  <c r="K20" i="152" s="1"/>
  <c r="L20" i="152" s="1"/>
  <c r="M20" i="152" s="1"/>
  <c r="N20" i="152" s="1"/>
  <c r="O20" i="152" s="1"/>
  <c r="P20" i="152" s="1"/>
  <c r="Q20" i="152" s="1"/>
  <c r="O86" i="135"/>
  <c r="Q86" i="135" s="1"/>
  <c r="N86" i="135"/>
  <c r="B84" i="135"/>
  <c r="O83" i="135"/>
  <c r="Q83" i="135" s="1"/>
  <c r="N83" i="135"/>
  <c r="O82" i="135"/>
  <c r="Q82" i="135" s="1"/>
  <c r="N82" i="135"/>
  <c r="O81" i="135"/>
  <c r="Q81" i="135" s="1"/>
  <c r="N81" i="135"/>
  <c r="O80" i="135"/>
  <c r="Q80" i="135" s="1"/>
  <c r="N80" i="135"/>
  <c r="O79" i="135"/>
  <c r="Q79" i="135"/>
  <c r="N79" i="135"/>
  <c r="O78" i="135"/>
  <c r="Q78" i="135" s="1"/>
  <c r="N78" i="135"/>
  <c r="Q77" i="135"/>
  <c r="O77" i="135"/>
  <c r="N77" i="135"/>
  <c r="O76" i="135"/>
  <c r="Q76" i="135" s="1"/>
  <c r="N76" i="135"/>
  <c r="O75" i="135"/>
  <c r="Q75" i="135"/>
  <c r="N75" i="135"/>
  <c r="O74" i="135"/>
  <c r="Q74" i="135" s="1"/>
  <c r="N74" i="135"/>
  <c r="Q73" i="135"/>
  <c r="O73" i="135"/>
  <c r="N73" i="135"/>
  <c r="O72" i="135"/>
  <c r="Q72" i="135" s="1"/>
  <c r="N72" i="135"/>
  <c r="O69" i="135"/>
  <c r="Q69" i="135"/>
  <c r="N69" i="135"/>
  <c r="O68" i="135"/>
  <c r="Q68" i="135" s="1"/>
  <c r="N68" i="135"/>
  <c r="Q67" i="135"/>
  <c r="O67" i="135"/>
  <c r="N67" i="135"/>
  <c r="O66" i="135"/>
  <c r="Q66" i="135"/>
  <c r="N66" i="135"/>
  <c r="B64" i="135"/>
  <c r="O63" i="135"/>
  <c r="Q63" i="135"/>
  <c r="N63" i="135"/>
  <c r="O62" i="135"/>
  <c r="Q62" i="135" s="1"/>
  <c r="N62" i="135"/>
  <c r="O61" i="135"/>
  <c r="Q61" i="135" s="1"/>
  <c r="N61" i="135"/>
  <c r="B59" i="135"/>
  <c r="O58" i="135"/>
  <c r="Q58" i="135" s="1"/>
  <c r="N58" i="135"/>
  <c r="Q57" i="135"/>
  <c r="O57" i="135"/>
  <c r="N57" i="135"/>
  <c r="B55" i="135"/>
  <c r="Q54" i="135"/>
  <c r="O54" i="135"/>
  <c r="N54" i="135"/>
  <c r="O53" i="135"/>
  <c r="Q53" i="135" s="1"/>
  <c r="N53" i="135"/>
  <c r="B50" i="135"/>
  <c r="O49" i="135"/>
  <c r="Q49" i="135" s="1"/>
  <c r="N49" i="135"/>
  <c r="O48" i="135"/>
  <c r="Q48" i="135" s="1"/>
  <c r="N48" i="135"/>
  <c r="O47" i="135"/>
  <c r="Q47" i="135" s="1"/>
  <c r="N47" i="135"/>
  <c r="O43" i="135"/>
  <c r="Q43" i="135" s="1"/>
  <c r="N43" i="135"/>
  <c r="O42" i="135"/>
  <c r="Q42" i="135" s="1"/>
  <c r="N42" i="135"/>
  <c r="O41" i="135"/>
  <c r="Q41" i="135" s="1"/>
  <c r="N41" i="135"/>
  <c r="O40" i="135"/>
  <c r="Q40" i="135" s="1"/>
  <c r="N40" i="135"/>
  <c r="B37" i="135"/>
  <c r="O36" i="135"/>
  <c r="Q36" i="135" s="1"/>
  <c r="N36" i="135"/>
  <c r="Q35" i="135"/>
  <c r="O35" i="135"/>
  <c r="N35" i="135"/>
  <c r="O34" i="135"/>
  <c r="Q34" i="135" s="1"/>
  <c r="N34" i="135"/>
  <c r="O33" i="135"/>
  <c r="Q33" i="135"/>
  <c r="N33" i="135"/>
  <c r="O32" i="135"/>
  <c r="Q32" i="135" s="1"/>
  <c r="N32" i="135"/>
  <c r="O31" i="135"/>
  <c r="Q31" i="135" s="1"/>
  <c r="N31" i="135"/>
  <c r="O30" i="135"/>
  <c r="Q30" i="135" s="1"/>
  <c r="N30" i="135"/>
  <c r="O29" i="135"/>
  <c r="Q29" i="135"/>
  <c r="N29" i="135"/>
  <c r="O28" i="135"/>
  <c r="Q28" i="135" s="1"/>
  <c r="N28" i="135"/>
  <c r="O27" i="135"/>
  <c r="Q27" i="135" s="1"/>
  <c r="N27" i="135"/>
  <c r="O26" i="135"/>
  <c r="Q26" i="135" s="1"/>
  <c r="N26" i="135"/>
  <c r="O25" i="135"/>
  <c r="Q25" i="135"/>
  <c r="N25" i="135"/>
  <c r="O24" i="135"/>
  <c r="Q24" i="135" s="1"/>
  <c r="N24" i="135"/>
  <c r="E20" i="135"/>
  <c r="F20" i="135" s="1"/>
  <c r="G20" i="135" s="1"/>
  <c r="H20" i="135"/>
  <c r="I20" i="135"/>
  <c r="J20" i="135" s="1"/>
  <c r="K20" i="135" s="1"/>
  <c r="L20" i="135" s="1"/>
  <c r="M20" i="135" s="1"/>
  <c r="N20" i="135" s="1"/>
  <c r="O20" i="135" s="1"/>
  <c r="P20" i="135"/>
  <c r="Q20" i="135" s="1"/>
  <c r="O86" i="36"/>
  <c r="Q86" i="36"/>
  <c r="N86" i="36"/>
  <c r="B84" i="36"/>
  <c r="O83" i="36"/>
  <c r="Q83" i="36"/>
  <c r="N83" i="36"/>
  <c r="Q82" i="36"/>
  <c r="O82" i="36"/>
  <c r="N82" i="36"/>
  <c r="O81" i="36"/>
  <c r="Q81" i="36" s="1"/>
  <c r="N81" i="36"/>
  <c r="O80" i="36"/>
  <c r="Q80" i="36"/>
  <c r="N80" i="36"/>
  <c r="O79" i="36"/>
  <c r="Q79" i="36"/>
  <c r="N79" i="36"/>
  <c r="Q78" i="36"/>
  <c r="O78" i="36"/>
  <c r="N78" i="36"/>
  <c r="O77" i="36"/>
  <c r="Q77" i="36" s="1"/>
  <c r="N77" i="36"/>
  <c r="O76" i="36"/>
  <c r="Q76" i="36"/>
  <c r="N76" i="36"/>
  <c r="O75" i="36"/>
  <c r="Q75" i="36"/>
  <c r="N75" i="36"/>
  <c r="Q74" i="36"/>
  <c r="O74" i="36"/>
  <c r="N74" i="36"/>
  <c r="O73" i="36"/>
  <c r="Q73" i="36" s="1"/>
  <c r="N73" i="36"/>
  <c r="O72" i="36"/>
  <c r="Q72" i="36"/>
  <c r="N72" i="36"/>
  <c r="O69" i="36"/>
  <c r="Q69" i="36"/>
  <c r="N69" i="36"/>
  <c r="Q68" i="36"/>
  <c r="O68" i="36"/>
  <c r="N68" i="36"/>
  <c r="O67" i="36"/>
  <c r="Q67" i="36" s="1"/>
  <c r="N67" i="36"/>
  <c r="O66" i="36"/>
  <c r="Q66" i="36"/>
  <c r="N66" i="36"/>
  <c r="B64" i="36"/>
  <c r="O63" i="36"/>
  <c r="Q63" i="36"/>
  <c r="N63" i="36"/>
  <c r="O62" i="36"/>
  <c r="Q62" i="36"/>
  <c r="N62" i="36"/>
  <c r="Q61" i="36"/>
  <c r="O61" i="36"/>
  <c r="N61" i="36"/>
  <c r="B59" i="36"/>
  <c r="Q58" i="36"/>
  <c r="O58" i="36"/>
  <c r="N58" i="36"/>
  <c r="O57" i="36"/>
  <c r="Q57" i="36" s="1"/>
  <c r="N57" i="36"/>
  <c r="B55" i="36"/>
  <c r="O54" i="36"/>
  <c r="Q54" i="36" s="1"/>
  <c r="N54" i="36"/>
  <c r="O53" i="36"/>
  <c r="Q53" i="36"/>
  <c r="N53" i="36"/>
  <c r="B50" i="36"/>
  <c r="O49" i="36"/>
  <c r="Q49" i="36"/>
  <c r="N49" i="36"/>
  <c r="O48" i="36"/>
  <c r="Q48" i="36"/>
  <c r="N48" i="36"/>
  <c r="Q47" i="36"/>
  <c r="O47" i="36"/>
  <c r="N47" i="36"/>
  <c r="O43" i="36"/>
  <c r="Q43" i="36" s="1"/>
  <c r="N43" i="36"/>
  <c r="O42" i="36"/>
  <c r="Q42" i="36"/>
  <c r="N42" i="36"/>
  <c r="O41" i="36"/>
  <c r="Q41" i="36"/>
  <c r="N41" i="36"/>
  <c r="Q40" i="36"/>
  <c r="O40" i="36"/>
  <c r="N40" i="36"/>
  <c r="B37" i="36"/>
  <c r="Q36" i="36"/>
  <c r="O36" i="36"/>
  <c r="N36" i="36"/>
  <c r="O35" i="36"/>
  <c r="Q35" i="36" s="1"/>
  <c r="N35" i="36"/>
  <c r="O34" i="36"/>
  <c r="Q34" i="36"/>
  <c r="N34" i="36"/>
  <c r="O33" i="36"/>
  <c r="Q33" i="36"/>
  <c r="N33" i="36"/>
  <c r="Q32" i="36"/>
  <c r="O32" i="36"/>
  <c r="N32" i="36"/>
  <c r="O31" i="36"/>
  <c r="Q31" i="36" s="1"/>
  <c r="N31" i="36"/>
  <c r="O30" i="36"/>
  <c r="Q30" i="36"/>
  <c r="N30" i="36"/>
  <c r="O29" i="36"/>
  <c r="Q29" i="36"/>
  <c r="N29" i="36"/>
  <c r="Q28" i="36"/>
  <c r="O28" i="36"/>
  <c r="N28" i="36"/>
  <c r="O27" i="36"/>
  <c r="Q27" i="36" s="1"/>
  <c r="N27" i="36"/>
  <c r="O26" i="36"/>
  <c r="Q26" i="36" s="1"/>
  <c r="N26" i="36"/>
  <c r="O25" i="36"/>
  <c r="Q25" i="36"/>
  <c r="N25" i="36"/>
  <c r="Q24" i="36"/>
  <c r="O24" i="36"/>
  <c r="N24" i="36"/>
  <c r="Q20" i="36"/>
  <c r="N20" i="36"/>
  <c r="O20" i="36" s="1"/>
  <c r="P20" i="36" s="1"/>
  <c r="K20" i="36"/>
  <c r="L20" i="36" s="1"/>
  <c r="M20" i="36" s="1"/>
  <c r="E20" i="36"/>
  <c r="F20" i="36" s="1"/>
  <c r="G20" i="36" s="1"/>
  <c r="H20" i="36" s="1"/>
  <c r="I20" i="36" s="1"/>
  <c r="J20" i="36" s="1"/>
  <c r="Q86" i="37"/>
  <c r="O86" i="37"/>
  <c r="N86" i="37"/>
  <c r="B84" i="37"/>
  <c r="Q83" i="37"/>
  <c r="O83" i="37"/>
  <c r="N83" i="37"/>
  <c r="O82" i="37"/>
  <c r="Q82" i="37" s="1"/>
  <c r="N82" i="37"/>
  <c r="O81" i="37"/>
  <c r="Q81" i="37" s="1"/>
  <c r="N81" i="37"/>
  <c r="O80" i="37"/>
  <c r="Q80" i="37"/>
  <c r="N80" i="37"/>
  <c r="Q79" i="37"/>
  <c r="O79" i="37"/>
  <c r="N79" i="37"/>
  <c r="O78" i="37"/>
  <c r="Q78" i="37" s="1"/>
  <c r="N78" i="37"/>
  <c r="O77" i="37"/>
  <c r="Q77" i="37" s="1"/>
  <c r="N77" i="37"/>
  <c r="O76" i="37"/>
  <c r="Q76" i="37"/>
  <c r="N76" i="37"/>
  <c r="Q75" i="37"/>
  <c r="O75" i="37"/>
  <c r="N75" i="37"/>
  <c r="O74" i="37"/>
  <c r="Q74" i="37"/>
  <c r="N74" i="37"/>
  <c r="O73" i="37"/>
  <c r="Q73" i="37" s="1"/>
  <c r="N73" i="37"/>
  <c r="O72" i="37"/>
  <c r="Q72" i="37"/>
  <c r="N72" i="37"/>
  <c r="Q69" i="37"/>
  <c r="O69" i="37"/>
  <c r="N69" i="37"/>
  <c r="O68" i="37"/>
  <c r="Q68" i="37"/>
  <c r="N68" i="37"/>
  <c r="O67" i="37"/>
  <c r="Q67" i="37" s="1"/>
  <c r="N67" i="37"/>
  <c r="O66" i="37"/>
  <c r="Q66" i="37"/>
  <c r="N66" i="37"/>
  <c r="B64" i="37"/>
  <c r="O63" i="37"/>
  <c r="Q63" i="37"/>
  <c r="N63" i="37"/>
  <c r="Q62" i="37"/>
  <c r="O62" i="37"/>
  <c r="N62" i="37"/>
  <c r="O61" i="37"/>
  <c r="Q61" i="37" s="1"/>
  <c r="N61" i="37"/>
  <c r="B59" i="37"/>
  <c r="O58" i="37"/>
  <c r="Q58" i="37" s="1"/>
  <c r="N58" i="37"/>
  <c r="O57" i="37"/>
  <c r="Q57" i="37"/>
  <c r="N57" i="37"/>
  <c r="B55" i="37"/>
  <c r="O54" i="37"/>
  <c r="Q54" i="37"/>
  <c r="N54" i="37"/>
  <c r="O53" i="37"/>
  <c r="Q53" i="37"/>
  <c r="N53" i="37"/>
  <c r="B50" i="37"/>
  <c r="O49" i="37"/>
  <c r="Q49" i="37"/>
  <c r="N49" i="37"/>
  <c r="Q48" i="37"/>
  <c r="O48" i="37"/>
  <c r="N48" i="37"/>
  <c r="O47" i="37"/>
  <c r="Q47" i="37" s="1"/>
  <c r="N47" i="37"/>
  <c r="O43" i="37"/>
  <c r="Q43" i="37"/>
  <c r="N43" i="37"/>
  <c r="O42" i="37"/>
  <c r="Q42" i="37"/>
  <c r="N42" i="37"/>
  <c r="Q41" i="37"/>
  <c r="O41" i="37"/>
  <c r="N41" i="37"/>
  <c r="O40" i="37"/>
  <c r="Q40" i="37" s="1"/>
  <c r="N40" i="37"/>
  <c r="B37" i="37"/>
  <c r="O36" i="37"/>
  <c r="Q36" i="37" s="1"/>
  <c r="N36" i="37"/>
  <c r="O35" i="37"/>
  <c r="Q35" i="37"/>
  <c r="N35" i="37"/>
  <c r="O34" i="37"/>
  <c r="Q34" i="37"/>
  <c r="N34" i="37"/>
  <c r="Q33" i="37"/>
  <c r="O33" i="37"/>
  <c r="N33" i="37"/>
  <c r="O32" i="37"/>
  <c r="Q32" i="37" s="1"/>
  <c r="N32" i="37"/>
  <c r="O31" i="37"/>
  <c r="Q31" i="37"/>
  <c r="N31" i="37"/>
  <c r="O30" i="37"/>
  <c r="Q30" i="37"/>
  <c r="N30" i="37"/>
  <c r="Q29" i="37"/>
  <c r="O29" i="37"/>
  <c r="N29" i="37"/>
  <c r="O28" i="37"/>
  <c r="Q28" i="37" s="1"/>
  <c r="N28" i="37"/>
  <c r="O27" i="37"/>
  <c r="Q27" i="37"/>
  <c r="N27" i="37"/>
  <c r="O26" i="37"/>
  <c r="Q26" i="37"/>
  <c r="N26" i="37"/>
  <c r="Q25" i="37"/>
  <c r="O25" i="37"/>
  <c r="N25" i="37"/>
  <c r="O24" i="37"/>
  <c r="Q24" i="37" s="1"/>
  <c r="N24" i="37"/>
  <c r="E20" i="37"/>
  <c r="F20" i="37"/>
  <c r="G20" i="37" s="1"/>
  <c r="H20" i="37" s="1"/>
  <c r="I20" i="37" s="1"/>
  <c r="J20" i="37" s="1"/>
  <c r="K20" i="37" s="1"/>
  <c r="L20" i="37" s="1"/>
  <c r="M20" i="37" s="1"/>
  <c r="N20" i="37" s="1"/>
  <c r="O20" i="37" s="1"/>
  <c r="P20" i="37" s="1"/>
  <c r="Q20" i="37" s="1"/>
  <c r="O86" i="38"/>
  <c r="Q86" i="38"/>
  <c r="N86" i="38"/>
  <c r="B84" i="38"/>
  <c r="O83" i="38"/>
  <c r="Q83" i="38" s="1"/>
  <c r="N83" i="38"/>
  <c r="O82" i="38"/>
  <c r="Q82" i="38"/>
  <c r="N82" i="38"/>
  <c r="O81" i="38"/>
  <c r="Q81" i="38"/>
  <c r="N81" i="38"/>
  <c r="Q80" i="38"/>
  <c r="O80" i="38"/>
  <c r="N80" i="38"/>
  <c r="O79" i="38"/>
  <c r="Q79" i="38" s="1"/>
  <c r="N79" i="38"/>
  <c r="O78" i="38"/>
  <c r="Q78" i="38" s="1"/>
  <c r="N78" i="38"/>
  <c r="O77" i="38"/>
  <c r="Q77" i="38"/>
  <c r="N77" i="38"/>
  <c r="Q76" i="38"/>
  <c r="O76" i="38"/>
  <c r="N76" i="38"/>
  <c r="Q75" i="38"/>
  <c r="O75" i="38"/>
  <c r="N75" i="38"/>
  <c r="O74" i="38"/>
  <c r="Q74" i="38"/>
  <c r="N74" i="38"/>
  <c r="O73" i="38"/>
  <c r="Q73" i="38"/>
  <c r="N73" i="38"/>
  <c r="Q72" i="38"/>
  <c r="O72" i="38"/>
  <c r="N72" i="38"/>
  <c r="Q69" i="38"/>
  <c r="O69" i="38"/>
  <c r="N69" i="38"/>
  <c r="O68" i="38"/>
  <c r="Q68" i="38"/>
  <c r="N68" i="38"/>
  <c r="O67" i="38"/>
  <c r="Q67" i="38"/>
  <c r="N67" i="38"/>
  <c r="Q66" i="38"/>
  <c r="O66" i="38"/>
  <c r="N66" i="38"/>
  <c r="B64" i="38"/>
  <c r="Q63" i="38"/>
  <c r="O63" i="38"/>
  <c r="N63" i="38"/>
  <c r="Q62" i="38"/>
  <c r="O62" i="38"/>
  <c r="N62" i="38"/>
  <c r="O61" i="38"/>
  <c r="Q61" i="38"/>
  <c r="N61" i="38"/>
  <c r="B59" i="38"/>
  <c r="O58" i="38"/>
  <c r="Q58" i="38"/>
  <c r="N58" i="38"/>
  <c r="O57" i="38"/>
  <c r="Q57" i="38"/>
  <c r="N57" i="38"/>
  <c r="B55" i="38"/>
  <c r="O54" i="38"/>
  <c r="Q54" i="38"/>
  <c r="N54" i="38"/>
  <c r="Q53" i="38"/>
  <c r="O53" i="38"/>
  <c r="N53" i="38"/>
  <c r="B50" i="38"/>
  <c r="Q49" i="38"/>
  <c r="O49" i="38"/>
  <c r="N49" i="38"/>
  <c r="O48" i="38"/>
  <c r="Q48" i="38" s="1"/>
  <c r="N48" i="38"/>
  <c r="O47" i="38"/>
  <c r="Q47" i="38"/>
  <c r="N47" i="38"/>
  <c r="O43" i="38"/>
  <c r="Q43" i="38"/>
  <c r="N43" i="38"/>
  <c r="Q42" i="38"/>
  <c r="O42" i="38"/>
  <c r="N42" i="38"/>
  <c r="O41" i="38"/>
  <c r="Q41" i="38" s="1"/>
  <c r="N41" i="38"/>
  <c r="O40" i="38"/>
  <c r="Q40" i="38"/>
  <c r="N40" i="38"/>
  <c r="B37" i="38"/>
  <c r="O36" i="38"/>
  <c r="Q36" i="38"/>
  <c r="N36" i="38"/>
  <c r="O35" i="38"/>
  <c r="Q35" i="38"/>
  <c r="N35" i="38"/>
  <c r="Q34" i="38"/>
  <c r="O34" i="38"/>
  <c r="N34" i="38"/>
  <c r="O33" i="38"/>
  <c r="Q33" i="38" s="1"/>
  <c r="N33" i="38"/>
  <c r="O32" i="38"/>
  <c r="Q32" i="38"/>
  <c r="N32" i="38"/>
  <c r="O31" i="38"/>
  <c r="Q31" i="38"/>
  <c r="N31" i="38"/>
  <c r="Q30" i="38"/>
  <c r="O30" i="38"/>
  <c r="N30" i="38"/>
  <c r="O29" i="38"/>
  <c r="Q29" i="38" s="1"/>
  <c r="N29" i="38"/>
  <c r="O28" i="38"/>
  <c r="Q28" i="38" s="1"/>
  <c r="N28" i="38"/>
  <c r="O27" i="38"/>
  <c r="Q27" i="38"/>
  <c r="N27" i="38"/>
  <c r="Q26" i="38"/>
  <c r="O26" i="38"/>
  <c r="N26" i="38"/>
  <c r="Q25" i="38"/>
  <c r="O25" i="38"/>
  <c r="N25" i="38"/>
  <c r="O24" i="38"/>
  <c r="Q24" i="38" s="1"/>
  <c r="N24" i="38"/>
  <c r="G20" i="38"/>
  <c r="H20" i="38" s="1"/>
  <c r="I20" i="38" s="1"/>
  <c r="J20" i="38" s="1"/>
  <c r="K20" i="38" s="1"/>
  <c r="L20" i="38" s="1"/>
  <c r="M20" i="38" s="1"/>
  <c r="N20" i="38" s="1"/>
  <c r="O20" i="38" s="1"/>
  <c r="P20" i="38" s="1"/>
  <c r="Q20" i="38" s="1"/>
  <c r="F20" i="38"/>
  <c r="E20" i="38"/>
  <c r="O86" i="153"/>
  <c r="Q86" i="153"/>
  <c r="N86" i="153"/>
  <c r="B84" i="153"/>
  <c r="O83" i="153"/>
  <c r="Q83" i="153"/>
  <c r="N83" i="153"/>
  <c r="O82" i="153"/>
  <c r="Q82" i="153"/>
  <c r="N82" i="153"/>
  <c r="Q81" i="153"/>
  <c r="O81" i="153"/>
  <c r="N81" i="153"/>
  <c r="O80" i="153"/>
  <c r="Q80" i="153" s="1"/>
  <c r="N80" i="153"/>
  <c r="O79" i="153"/>
  <c r="Q79" i="153"/>
  <c r="N79" i="153"/>
  <c r="O78" i="153"/>
  <c r="Q78" i="153"/>
  <c r="N78" i="153"/>
  <c r="Q77" i="153"/>
  <c r="O77" i="153"/>
  <c r="N77" i="153"/>
  <c r="O76" i="153"/>
  <c r="Q76" i="153" s="1"/>
  <c r="N76" i="153"/>
  <c r="O75" i="153"/>
  <c r="Q75" i="153" s="1"/>
  <c r="N75" i="153"/>
  <c r="O74" i="153"/>
  <c r="Q74" i="153"/>
  <c r="N74" i="153"/>
  <c r="Q73" i="153"/>
  <c r="O73" i="153"/>
  <c r="N73" i="153"/>
  <c r="Q72" i="153"/>
  <c r="O72" i="153"/>
  <c r="N72" i="153"/>
  <c r="O69" i="153"/>
  <c r="Q69" i="153"/>
  <c r="N69" i="153"/>
  <c r="O68" i="153"/>
  <c r="Q68" i="153"/>
  <c r="N68" i="153"/>
  <c r="Q67" i="153"/>
  <c r="O67" i="153"/>
  <c r="N67" i="153"/>
  <c r="Q66" i="153"/>
  <c r="O66" i="153"/>
  <c r="N66" i="153"/>
  <c r="B64" i="153"/>
  <c r="Q63" i="153"/>
  <c r="O63" i="153"/>
  <c r="N63" i="153"/>
  <c r="O62" i="153"/>
  <c r="Q62" i="153"/>
  <c r="N62" i="153"/>
  <c r="O61" i="153"/>
  <c r="Q61" i="153"/>
  <c r="N61" i="153"/>
  <c r="B59" i="153"/>
  <c r="O58" i="153"/>
  <c r="Q58" i="153"/>
  <c r="N58" i="153"/>
  <c r="Q57" i="153"/>
  <c r="O57" i="153"/>
  <c r="N57" i="153"/>
  <c r="B55" i="153"/>
  <c r="Q54" i="153"/>
  <c r="O54" i="153"/>
  <c r="N54" i="153"/>
  <c r="Q53" i="153"/>
  <c r="O53" i="153"/>
  <c r="N53" i="153"/>
  <c r="B50" i="153"/>
  <c r="Q49" i="153"/>
  <c r="O49" i="153"/>
  <c r="N49" i="153"/>
  <c r="O48" i="153"/>
  <c r="Q48" i="153" s="1"/>
  <c r="N48" i="153"/>
  <c r="O47" i="153"/>
  <c r="Q47" i="153"/>
  <c r="N47" i="153"/>
  <c r="Q43" i="153"/>
  <c r="O43" i="153"/>
  <c r="N43" i="153"/>
  <c r="O42" i="153"/>
  <c r="Q42" i="153" s="1"/>
  <c r="N42" i="153"/>
  <c r="O41" i="153"/>
  <c r="Q41" i="153"/>
  <c r="N41" i="153"/>
  <c r="O40" i="153"/>
  <c r="Q40" i="153"/>
  <c r="N40" i="153"/>
  <c r="B37" i="153"/>
  <c r="O36" i="153"/>
  <c r="Q36" i="153"/>
  <c r="N36" i="153"/>
  <c r="O35" i="153"/>
  <c r="Q35" i="153" s="1"/>
  <c r="N35" i="153"/>
  <c r="O34" i="153"/>
  <c r="Q34" i="153" s="1"/>
  <c r="N34" i="153"/>
  <c r="O33" i="153"/>
  <c r="Q33" i="153" s="1"/>
  <c r="N33" i="153"/>
  <c r="O32" i="153"/>
  <c r="Q32" i="153"/>
  <c r="N32" i="153"/>
  <c r="O31" i="153"/>
  <c r="Q31" i="153" s="1"/>
  <c r="N31" i="153"/>
  <c r="Q30" i="153"/>
  <c r="O30" i="153"/>
  <c r="N30" i="153"/>
  <c r="O29" i="153"/>
  <c r="Q29" i="153"/>
  <c r="N29" i="153"/>
  <c r="O28" i="153"/>
  <c r="Q28" i="153"/>
  <c r="N28" i="153"/>
  <c r="O27" i="153"/>
  <c r="Q27" i="153" s="1"/>
  <c r="N27" i="153"/>
  <c r="Q26" i="153"/>
  <c r="O26" i="153"/>
  <c r="N26" i="153"/>
  <c r="O25" i="153"/>
  <c r="Q25" i="153" s="1"/>
  <c r="N25" i="153"/>
  <c r="O24" i="153"/>
  <c r="Q24" i="153"/>
  <c r="N24" i="153"/>
  <c r="F20" i="153"/>
  <c r="G20" i="153" s="1"/>
  <c r="H20" i="153" s="1"/>
  <c r="I20" i="153" s="1"/>
  <c r="J20" i="153" s="1"/>
  <c r="K20" i="153" s="1"/>
  <c r="L20" i="153" s="1"/>
  <c r="M20" i="153" s="1"/>
  <c r="N20" i="153"/>
  <c r="O20" i="153" s="1"/>
  <c r="P20" i="153" s="1"/>
  <c r="Q20" i="153"/>
  <c r="E20" i="153"/>
  <c r="O86" i="49"/>
  <c r="Q86" i="49"/>
  <c r="N86" i="49"/>
  <c r="B84" i="49"/>
  <c r="O83" i="49"/>
  <c r="Q83" i="49"/>
  <c r="N83" i="49"/>
  <c r="O82" i="49"/>
  <c r="Q82" i="49" s="1"/>
  <c r="N82" i="49"/>
  <c r="O81" i="49"/>
  <c r="Q81" i="49" s="1"/>
  <c r="N81" i="49"/>
  <c r="O80" i="49"/>
  <c r="Q80" i="49"/>
  <c r="N80" i="49"/>
  <c r="O79" i="49"/>
  <c r="Q79" i="49"/>
  <c r="N79" i="49"/>
  <c r="O78" i="49"/>
  <c r="Q78" i="49" s="1"/>
  <c r="N78" i="49"/>
  <c r="O77" i="49"/>
  <c r="Q77" i="49" s="1"/>
  <c r="N77" i="49"/>
  <c r="O76" i="49"/>
  <c r="Q76" i="49"/>
  <c r="N76" i="49"/>
  <c r="O75" i="49"/>
  <c r="Q75" i="49" s="1"/>
  <c r="N75" i="49"/>
  <c r="O74" i="49"/>
  <c r="Q74" i="49" s="1"/>
  <c r="N74" i="49"/>
  <c r="Q73" i="49"/>
  <c r="O73" i="49"/>
  <c r="N73" i="49"/>
  <c r="O72" i="49"/>
  <c r="Q72" i="49" s="1"/>
  <c r="N72" i="49"/>
  <c r="O69" i="49"/>
  <c r="Q69" i="49"/>
  <c r="N69" i="49"/>
  <c r="O68" i="49"/>
  <c r="Q68" i="49" s="1"/>
  <c r="N68" i="49"/>
  <c r="O67" i="49"/>
  <c r="Q67" i="49" s="1"/>
  <c r="N67" i="49"/>
  <c r="O66" i="49"/>
  <c r="Q66" i="49"/>
  <c r="N66" i="49"/>
  <c r="B64" i="49"/>
  <c r="O63" i="49"/>
  <c r="Q63" i="49"/>
  <c r="N63" i="49"/>
  <c r="O62" i="49"/>
  <c r="Q62" i="49"/>
  <c r="N62" i="49"/>
  <c r="O61" i="49"/>
  <c r="Q61" i="49" s="1"/>
  <c r="N61" i="49"/>
  <c r="B59" i="49"/>
  <c r="O58" i="49"/>
  <c r="Q58" i="49" s="1"/>
  <c r="N58" i="49"/>
  <c r="Q57" i="49"/>
  <c r="O57" i="49"/>
  <c r="N57" i="49"/>
  <c r="B55" i="49"/>
  <c r="Q54" i="49"/>
  <c r="O54" i="49"/>
  <c r="N54" i="49"/>
  <c r="O53" i="49"/>
  <c r="Q53" i="49"/>
  <c r="N53" i="49"/>
  <c r="B50" i="49"/>
  <c r="O49" i="49"/>
  <c r="Q49" i="49"/>
  <c r="N49" i="49"/>
  <c r="O48" i="49"/>
  <c r="Q48" i="49" s="1"/>
  <c r="N48" i="49"/>
  <c r="O47" i="49"/>
  <c r="Q47" i="49" s="1"/>
  <c r="N47" i="49"/>
  <c r="O43" i="49"/>
  <c r="Q43" i="49" s="1"/>
  <c r="N43" i="49"/>
  <c r="O42" i="49"/>
  <c r="Q42" i="49" s="1"/>
  <c r="N42" i="49"/>
  <c r="O41" i="49"/>
  <c r="Q41" i="49" s="1"/>
  <c r="N41" i="49"/>
  <c r="O40" i="49"/>
  <c r="Q40" i="49" s="1"/>
  <c r="N40" i="49"/>
  <c r="B37" i="49"/>
  <c r="O36" i="49"/>
  <c r="Q36" i="49" s="1"/>
  <c r="N36" i="49"/>
  <c r="O35" i="49"/>
  <c r="Q35" i="49" s="1"/>
  <c r="N35" i="49"/>
  <c r="O34" i="49"/>
  <c r="Q34" i="49"/>
  <c r="N34" i="49"/>
  <c r="O33" i="49"/>
  <c r="Q33" i="49"/>
  <c r="N33" i="49"/>
  <c r="O32" i="49"/>
  <c r="Q32" i="49" s="1"/>
  <c r="N32" i="49"/>
  <c r="Q31" i="49"/>
  <c r="O31" i="49"/>
  <c r="N31" i="49"/>
  <c r="O30" i="49"/>
  <c r="Q30" i="49"/>
  <c r="N30" i="49"/>
  <c r="O29" i="49"/>
  <c r="Q29" i="49" s="1"/>
  <c r="N29" i="49"/>
  <c r="O28" i="49"/>
  <c r="Q28" i="49" s="1"/>
  <c r="N28" i="49"/>
  <c r="O27" i="49"/>
  <c r="Q27" i="49" s="1"/>
  <c r="N27" i="49"/>
  <c r="O26" i="49"/>
  <c r="Q26" i="49" s="1"/>
  <c r="N26" i="49"/>
  <c r="O25" i="49"/>
  <c r="Q25" i="49" s="1"/>
  <c r="N25" i="49"/>
  <c r="O24" i="49"/>
  <c r="Q24" i="49" s="1"/>
  <c r="N24" i="49"/>
  <c r="G20" i="49"/>
  <c r="H20" i="49" s="1"/>
  <c r="I20" i="49" s="1"/>
  <c r="J20" i="49" s="1"/>
  <c r="K20" i="49" s="1"/>
  <c r="L20" i="49" s="1"/>
  <c r="M20" i="49" s="1"/>
  <c r="N20" i="49" s="1"/>
  <c r="O20" i="49" s="1"/>
  <c r="P20" i="49" s="1"/>
  <c r="Q20" i="49" s="1"/>
  <c r="E20" i="49"/>
  <c r="F20" i="49" s="1"/>
  <c r="O86" i="39"/>
  <c r="Q86" i="39" s="1"/>
  <c r="N86" i="39"/>
  <c r="B84" i="39"/>
  <c r="O83" i="39"/>
  <c r="Q83" i="39" s="1"/>
  <c r="N83" i="39"/>
  <c r="O82" i="39"/>
  <c r="Q82" i="39" s="1"/>
  <c r="N82" i="39"/>
  <c r="O81" i="39"/>
  <c r="Q81" i="39"/>
  <c r="N81" i="39"/>
  <c r="O80" i="39"/>
  <c r="Q80" i="39" s="1"/>
  <c r="N80" i="39"/>
  <c r="O79" i="39"/>
  <c r="Q79" i="39" s="1"/>
  <c r="N79" i="39"/>
  <c r="O78" i="39"/>
  <c r="Q78" i="39" s="1"/>
  <c r="N78" i="39"/>
  <c r="O77" i="39"/>
  <c r="Q77" i="39"/>
  <c r="N77" i="39"/>
  <c r="O76" i="39"/>
  <c r="Q76" i="39" s="1"/>
  <c r="N76" i="39"/>
  <c r="O75" i="39"/>
  <c r="Q75" i="39" s="1"/>
  <c r="N75" i="39"/>
  <c r="O74" i="39"/>
  <c r="Q74" i="39"/>
  <c r="N74" i="39"/>
  <c r="O73" i="39"/>
  <c r="Q73" i="39" s="1"/>
  <c r="N73" i="39"/>
  <c r="O72" i="39"/>
  <c r="Q72" i="39"/>
  <c r="N72" i="39"/>
  <c r="O69" i="39"/>
  <c r="Q69" i="39" s="1"/>
  <c r="N69" i="39"/>
  <c r="O68" i="39"/>
  <c r="Q68" i="39" s="1"/>
  <c r="N68" i="39"/>
  <c r="O67" i="39"/>
  <c r="Q67" i="39" s="1"/>
  <c r="N67" i="39"/>
  <c r="O66" i="39"/>
  <c r="Q66" i="39"/>
  <c r="N66" i="39"/>
  <c r="B64" i="39"/>
  <c r="O63" i="39"/>
  <c r="Q63" i="39"/>
  <c r="N63" i="39"/>
  <c r="O62" i="39"/>
  <c r="Q62" i="39" s="1"/>
  <c r="N62" i="39"/>
  <c r="O61" i="39"/>
  <c r="Q61" i="39" s="1"/>
  <c r="N61" i="39"/>
  <c r="B59" i="39"/>
  <c r="O58" i="39"/>
  <c r="Q58" i="39" s="1"/>
  <c r="N58" i="39"/>
  <c r="O57" i="39"/>
  <c r="Q57" i="39"/>
  <c r="N57" i="39"/>
  <c r="B55" i="39"/>
  <c r="O54" i="39"/>
  <c r="Q54" i="39"/>
  <c r="N54" i="39"/>
  <c r="O53" i="39"/>
  <c r="Q53" i="39" s="1"/>
  <c r="N53" i="39"/>
  <c r="B50" i="39"/>
  <c r="O49" i="39"/>
  <c r="Q49" i="39" s="1"/>
  <c r="N49" i="39"/>
  <c r="O48" i="39"/>
  <c r="Q48" i="39" s="1"/>
  <c r="N48" i="39"/>
  <c r="O47" i="39"/>
  <c r="Q47" i="39" s="1"/>
  <c r="N47" i="39"/>
  <c r="O43" i="39"/>
  <c r="Q43" i="39"/>
  <c r="N43" i="39"/>
  <c r="O42" i="39"/>
  <c r="Q42" i="39" s="1"/>
  <c r="N42" i="39"/>
  <c r="O41" i="39"/>
  <c r="Q41" i="39" s="1"/>
  <c r="N41" i="39"/>
  <c r="O40" i="39"/>
  <c r="Q40" i="39"/>
  <c r="N40" i="39"/>
  <c r="B37" i="39"/>
  <c r="O36" i="39"/>
  <c r="Q36" i="39"/>
  <c r="N36" i="39"/>
  <c r="O35" i="39"/>
  <c r="Q35" i="39" s="1"/>
  <c r="N35" i="39"/>
  <c r="O34" i="39"/>
  <c r="Q34" i="39" s="1"/>
  <c r="N34" i="39"/>
  <c r="O33" i="39"/>
  <c r="Q33" i="39" s="1"/>
  <c r="N33" i="39"/>
  <c r="O32" i="39"/>
  <c r="Q32" i="39" s="1"/>
  <c r="N32" i="39"/>
  <c r="O31" i="39"/>
  <c r="Q31" i="39" s="1"/>
  <c r="N31" i="39"/>
  <c r="O30" i="39"/>
  <c r="Q30" i="39"/>
  <c r="N30" i="39"/>
  <c r="O29" i="39"/>
  <c r="Q29" i="39" s="1"/>
  <c r="N29" i="39"/>
  <c r="O28" i="39"/>
  <c r="Q28" i="39" s="1"/>
  <c r="N28" i="39"/>
  <c r="O27" i="39"/>
  <c r="Q27" i="39" s="1"/>
  <c r="N27" i="39"/>
  <c r="O26" i="39"/>
  <c r="Q26" i="39" s="1"/>
  <c r="N26" i="39"/>
  <c r="O25" i="39"/>
  <c r="Q25" i="39" s="1"/>
  <c r="N25" i="39"/>
  <c r="O24" i="39"/>
  <c r="Q24" i="39" s="1"/>
  <c r="N24" i="39"/>
  <c r="E20" i="39"/>
  <c r="F20" i="39" s="1"/>
  <c r="G20" i="39"/>
  <c r="H20" i="39" s="1"/>
  <c r="I20" i="39" s="1"/>
  <c r="J20" i="39" s="1"/>
  <c r="K20" i="39" s="1"/>
  <c r="L20" i="39" s="1"/>
  <c r="M20" i="39" s="1"/>
  <c r="N20" i="39" s="1"/>
  <c r="O20" i="39" s="1"/>
  <c r="P20" i="39" s="1"/>
  <c r="Q20" i="39" s="1"/>
  <c r="Q86" i="40"/>
  <c r="O86" i="40"/>
  <c r="N86" i="40"/>
  <c r="B84" i="40"/>
  <c r="Q83" i="40"/>
  <c r="O83" i="40"/>
  <c r="N83" i="40"/>
  <c r="O82" i="40"/>
  <c r="Q82" i="40" s="1"/>
  <c r="N82" i="40"/>
  <c r="O81" i="40"/>
  <c r="Q81" i="40"/>
  <c r="N81" i="40"/>
  <c r="O80" i="40"/>
  <c r="Q80" i="40" s="1"/>
  <c r="N80" i="40"/>
  <c r="Q79" i="40"/>
  <c r="O79" i="40"/>
  <c r="N79" i="40"/>
  <c r="O78" i="40"/>
  <c r="Q78" i="40"/>
  <c r="N78" i="40"/>
  <c r="O77" i="40"/>
  <c r="Q77" i="40" s="1"/>
  <c r="N77" i="40"/>
  <c r="O76" i="40"/>
  <c r="Q76" i="40" s="1"/>
  <c r="N76" i="40"/>
  <c r="Q75" i="40"/>
  <c r="O75" i="40"/>
  <c r="N75" i="40"/>
  <c r="Q74" i="40"/>
  <c r="O74" i="40"/>
  <c r="N74" i="40"/>
  <c r="O73" i="40"/>
  <c r="Q73" i="40" s="1"/>
  <c r="N73" i="40"/>
  <c r="O72" i="40"/>
  <c r="Q72" i="40" s="1"/>
  <c r="N72" i="40"/>
  <c r="Q69" i="40"/>
  <c r="O69" i="40"/>
  <c r="N69" i="40"/>
  <c r="O68" i="40"/>
  <c r="Q68" i="40" s="1"/>
  <c r="N68" i="40"/>
  <c r="O67" i="40"/>
  <c r="Q67" i="40"/>
  <c r="N67" i="40"/>
  <c r="O66" i="40"/>
  <c r="Q66" i="40" s="1"/>
  <c r="N66" i="40"/>
  <c r="B64" i="40"/>
  <c r="O63" i="40"/>
  <c r="Q63" i="40" s="1"/>
  <c r="N63" i="40"/>
  <c r="Q62" i="40"/>
  <c r="O62" i="40"/>
  <c r="N62" i="40"/>
  <c r="O61" i="40"/>
  <c r="Q61" i="40" s="1"/>
  <c r="N61" i="40"/>
  <c r="B59" i="40"/>
  <c r="O58" i="40"/>
  <c r="Q58" i="40" s="1"/>
  <c r="N58" i="40"/>
  <c r="O57" i="40"/>
  <c r="Q57" i="40" s="1"/>
  <c r="N57" i="40"/>
  <c r="B55" i="40"/>
  <c r="O54" i="40"/>
  <c r="Q54" i="40" s="1"/>
  <c r="N54" i="40"/>
  <c r="O53" i="40"/>
  <c r="Q53" i="40" s="1"/>
  <c r="N53" i="40"/>
  <c r="B50" i="40"/>
  <c r="O49" i="40"/>
  <c r="Q49" i="40" s="1"/>
  <c r="N49" i="40"/>
  <c r="Q48" i="40"/>
  <c r="O48" i="40"/>
  <c r="N48" i="40"/>
  <c r="Q47" i="40"/>
  <c r="O47" i="40"/>
  <c r="N47" i="40"/>
  <c r="O43" i="40"/>
  <c r="Q43" i="40"/>
  <c r="N43" i="40"/>
  <c r="O42" i="40"/>
  <c r="Q42" i="40" s="1"/>
  <c r="N42" i="40"/>
  <c r="Q41" i="40"/>
  <c r="O41" i="40"/>
  <c r="N41" i="40"/>
  <c r="O40" i="40"/>
  <c r="Q40" i="40" s="1"/>
  <c r="N40" i="40"/>
  <c r="B37" i="40"/>
  <c r="O36" i="40"/>
  <c r="Q36" i="40" s="1"/>
  <c r="N36" i="40"/>
  <c r="O35" i="40"/>
  <c r="Q35" i="40"/>
  <c r="N35" i="40"/>
  <c r="O34" i="40"/>
  <c r="Q34" i="40" s="1"/>
  <c r="N34" i="40"/>
  <c r="Q33" i="40"/>
  <c r="O33" i="40"/>
  <c r="N33" i="40"/>
  <c r="O32" i="40"/>
  <c r="Q32" i="40"/>
  <c r="N32" i="40"/>
  <c r="O31" i="40"/>
  <c r="Q31" i="40" s="1"/>
  <c r="N31" i="40"/>
  <c r="O30" i="40"/>
  <c r="Q30" i="40" s="1"/>
  <c r="N30" i="40"/>
  <c r="Q29" i="40"/>
  <c r="O29" i="40"/>
  <c r="N29" i="40"/>
  <c r="Q28" i="40"/>
  <c r="O28" i="40"/>
  <c r="N28" i="40"/>
  <c r="O27" i="40"/>
  <c r="Q27" i="40" s="1"/>
  <c r="N27" i="40"/>
  <c r="O26" i="40"/>
  <c r="Q26" i="40" s="1"/>
  <c r="N26" i="40"/>
  <c r="Q25" i="40"/>
  <c r="O25" i="40"/>
  <c r="N25" i="40"/>
  <c r="O24" i="40"/>
  <c r="Q24" i="40" s="1"/>
  <c r="N24" i="40"/>
  <c r="M20" i="40"/>
  <c r="N20" i="40" s="1"/>
  <c r="O20" i="40" s="1"/>
  <c r="P20" i="40" s="1"/>
  <c r="Q20" i="40" s="1"/>
  <c r="E20" i="40"/>
  <c r="F20" i="40" s="1"/>
  <c r="G20" i="40"/>
  <c r="H20" i="40" s="1"/>
  <c r="I20" i="40" s="1"/>
  <c r="J20" i="40" s="1"/>
  <c r="K20" i="40" s="1"/>
  <c r="L20" i="40" s="1"/>
  <c r="O86" i="154"/>
  <c r="Q86" i="154" s="1"/>
  <c r="N86" i="154"/>
  <c r="B84" i="154"/>
  <c r="O83" i="154"/>
  <c r="Q83" i="154" s="1"/>
  <c r="N83" i="154"/>
  <c r="O82" i="154"/>
  <c r="Q82" i="154"/>
  <c r="N82" i="154"/>
  <c r="O81" i="154"/>
  <c r="Q81" i="154" s="1"/>
  <c r="N81" i="154"/>
  <c r="O80" i="154"/>
  <c r="Q80" i="154" s="1"/>
  <c r="N80" i="154"/>
  <c r="O79" i="154"/>
  <c r="Q79" i="154" s="1"/>
  <c r="N79" i="154"/>
  <c r="O78" i="154"/>
  <c r="Q78" i="154"/>
  <c r="N78" i="154"/>
  <c r="O77" i="154"/>
  <c r="Q77" i="154" s="1"/>
  <c r="N77" i="154"/>
  <c r="O76" i="154"/>
  <c r="Q76" i="154" s="1"/>
  <c r="N76" i="154"/>
  <c r="O75" i="154"/>
  <c r="Q75" i="154" s="1"/>
  <c r="N75" i="154"/>
  <c r="O74" i="154"/>
  <c r="Q74" i="154"/>
  <c r="N74" i="154"/>
  <c r="O73" i="154"/>
  <c r="Q73" i="154"/>
  <c r="N73" i="154"/>
  <c r="O72" i="154"/>
  <c r="Q72" i="154" s="1"/>
  <c r="N72" i="154"/>
  <c r="O69" i="154"/>
  <c r="Q69" i="154" s="1"/>
  <c r="N69" i="154"/>
  <c r="Q68" i="154"/>
  <c r="O68" i="154"/>
  <c r="N68" i="154"/>
  <c r="O67" i="154"/>
  <c r="Q67" i="154"/>
  <c r="N67" i="154"/>
  <c r="O66" i="154"/>
  <c r="Q66" i="154" s="1"/>
  <c r="N66" i="154"/>
  <c r="B64" i="154"/>
  <c r="O63" i="154"/>
  <c r="Q63" i="154" s="1"/>
  <c r="N63" i="154"/>
  <c r="Q62" i="154"/>
  <c r="O62" i="154"/>
  <c r="N62" i="154"/>
  <c r="O61" i="154"/>
  <c r="Q61" i="154"/>
  <c r="N61" i="154"/>
  <c r="B59" i="154"/>
  <c r="O58" i="154"/>
  <c r="Q58" i="154"/>
  <c r="N58" i="154"/>
  <c r="O57" i="154"/>
  <c r="Q57" i="154"/>
  <c r="N57" i="154"/>
  <c r="B55" i="154"/>
  <c r="O54" i="154"/>
  <c r="Q54" i="154"/>
  <c r="N54" i="154"/>
  <c r="O53" i="154"/>
  <c r="Q53" i="154" s="1"/>
  <c r="N53" i="154"/>
  <c r="B50" i="154"/>
  <c r="O49" i="154"/>
  <c r="Q49" i="154" s="1"/>
  <c r="N49" i="154"/>
  <c r="O48" i="154"/>
  <c r="Q48" i="154" s="1"/>
  <c r="N48" i="154"/>
  <c r="O47" i="154"/>
  <c r="Q47" i="154"/>
  <c r="N47" i="154"/>
  <c r="O43" i="154"/>
  <c r="Q43" i="154"/>
  <c r="N43" i="154"/>
  <c r="O42" i="154"/>
  <c r="Q42" i="154" s="1"/>
  <c r="N42" i="154"/>
  <c r="O41" i="154"/>
  <c r="Q41" i="154" s="1"/>
  <c r="N41" i="154"/>
  <c r="Q40" i="154"/>
  <c r="O40" i="154"/>
  <c r="N40" i="154"/>
  <c r="B37" i="154"/>
  <c r="Q36" i="154"/>
  <c r="O36" i="154"/>
  <c r="N36" i="154"/>
  <c r="O35" i="154"/>
  <c r="Q35" i="154"/>
  <c r="N35" i="154"/>
  <c r="O34" i="154"/>
  <c r="Q34" i="154" s="1"/>
  <c r="N34" i="154"/>
  <c r="Q33" i="154"/>
  <c r="O33" i="154"/>
  <c r="N33" i="154"/>
  <c r="O32" i="154"/>
  <c r="Q32" i="154" s="1"/>
  <c r="N32" i="154"/>
  <c r="O31" i="154"/>
  <c r="Q31" i="154"/>
  <c r="N31" i="154"/>
  <c r="O30" i="154"/>
  <c r="Q30" i="154" s="1"/>
  <c r="N30" i="154"/>
  <c r="O29" i="154"/>
  <c r="Q29" i="154" s="1"/>
  <c r="N29" i="154"/>
  <c r="O28" i="154"/>
  <c r="Q28" i="154"/>
  <c r="N28" i="154"/>
  <c r="O27" i="154"/>
  <c r="Q27" i="154"/>
  <c r="N27" i="154"/>
  <c r="O26" i="154"/>
  <c r="Q26" i="154" s="1"/>
  <c r="N26" i="154"/>
  <c r="O25" i="154"/>
  <c r="Q25" i="154" s="1"/>
  <c r="N25" i="154"/>
  <c r="O24" i="154"/>
  <c r="Q24" i="154" s="1"/>
  <c r="N24" i="154"/>
  <c r="I20" i="154"/>
  <c r="J20" i="154"/>
  <c r="K20" i="154" s="1"/>
  <c r="L20" i="154" s="1"/>
  <c r="M20" i="154" s="1"/>
  <c r="N20" i="154" s="1"/>
  <c r="O20" i="154" s="1"/>
  <c r="P20" i="154" s="1"/>
  <c r="Q20" i="154" s="1"/>
  <c r="E20" i="154"/>
  <c r="F20" i="154" s="1"/>
  <c r="G20" i="154" s="1"/>
  <c r="H20" i="154" s="1"/>
  <c r="O86" i="132"/>
  <c r="Q86" i="132"/>
  <c r="N86" i="132"/>
  <c r="B84" i="132"/>
  <c r="O83" i="132"/>
  <c r="Q83" i="132"/>
  <c r="N83" i="132"/>
  <c r="O82" i="132"/>
  <c r="Q82" i="132"/>
  <c r="N82" i="132"/>
  <c r="O81" i="132"/>
  <c r="Q81" i="132" s="1"/>
  <c r="N81" i="132"/>
  <c r="O80" i="132"/>
  <c r="Q80" i="132" s="1"/>
  <c r="N80" i="132"/>
  <c r="O79" i="132"/>
  <c r="Q79" i="132" s="1"/>
  <c r="N79" i="132"/>
  <c r="O78" i="132"/>
  <c r="Q78" i="132"/>
  <c r="N78" i="132"/>
  <c r="O77" i="132"/>
  <c r="Q77" i="132" s="1"/>
  <c r="N77" i="132"/>
  <c r="O76" i="132"/>
  <c r="Q76" i="132" s="1"/>
  <c r="N76" i="132"/>
  <c r="O75" i="132"/>
  <c r="Q75" i="132" s="1"/>
  <c r="N75" i="132"/>
  <c r="O74" i="132"/>
  <c r="Q74" i="132"/>
  <c r="N74" i="132"/>
  <c r="O73" i="132"/>
  <c r="Q73" i="132" s="1"/>
  <c r="N73" i="132"/>
  <c r="Q72" i="132"/>
  <c r="O72" i="132"/>
  <c r="N72" i="132"/>
  <c r="Q69" i="132"/>
  <c r="O69" i="132"/>
  <c r="N69" i="132"/>
  <c r="O68" i="132"/>
  <c r="Q68" i="132"/>
  <c r="N68" i="132"/>
  <c r="O67" i="132"/>
  <c r="Q67" i="132" s="1"/>
  <c r="N67" i="132"/>
  <c r="Q66" i="132"/>
  <c r="O66" i="132"/>
  <c r="N66" i="132"/>
  <c r="B64" i="132"/>
  <c r="Q63" i="132"/>
  <c r="O63" i="132"/>
  <c r="N63" i="132"/>
  <c r="O62" i="132"/>
  <c r="Q62" i="132" s="1"/>
  <c r="N62" i="132"/>
  <c r="O61" i="132"/>
  <c r="Q61" i="132"/>
  <c r="N61" i="132"/>
  <c r="B59" i="132"/>
  <c r="O58" i="132"/>
  <c r="Q58" i="132"/>
  <c r="N58" i="132"/>
  <c r="O57" i="132"/>
  <c r="Q57" i="132" s="1"/>
  <c r="N57" i="132"/>
  <c r="B55" i="132"/>
  <c r="O54" i="132"/>
  <c r="Q54" i="132" s="1"/>
  <c r="N54" i="132"/>
  <c r="O53" i="132"/>
  <c r="Q53" i="132" s="1"/>
  <c r="N53" i="132"/>
  <c r="B50" i="132"/>
  <c r="O49" i="132"/>
  <c r="Q49" i="132" s="1"/>
  <c r="N49" i="132"/>
  <c r="Q48" i="132"/>
  <c r="O48" i="132"/>
  <c r="N48" i="132"/>
  <c r="O47" i="132"/>
  <c r="Q47" i="132"/>
  <c r="N47" i="132"/>
  <c r="O43" i="132"/>
  <c r="Q43" i="132" s="1"/>
  <c r="N43" i="132"/>
  <c r="Q42" i="132"/>
  <c r="O42" i="132"/>
  <c r="N42" i="132"/>
  <c r="Q41" i="132"/>
  <c r="O41" i="132"/>
  <c r="N41" i="132"/>
  <c r="O40" i="132"/>
  <c r="Q40" i="132"/>
  <c r="N40" i="132"/>
  <c r="B37" i="132"/>
  <c r="O36" i="132"/>
  <c r="Q36" i="132"/>
  <c r="N36" i="132"/>
  <c r="O35" i="132"/>
  <c r="Q35" i="132" s="1"/>
  <c r="N35" i="132"/>
  <c r="O34" i="132"/>
  <c r="Q34" i="132" s="1"/>
  <c r="N34" i="132"/>
  <c r="O33" i="132"/>
  <c r="Q33" i="132" s="1"/>
  <c r="N33" i="132"/>
  <c r="O32" i="132"/>
  <c r="Q32" i="132"/>
  <c r="N32" i="132"/>
  <c r="O31" i="132"/>
  <c r="Q31" i="132" s="1"/>
  <c r="N31" i="132"/>
  <c r="O30" i="132"/>
  <c r="Q30" i="132" s="1"/>
  <c r="N30" i="132"/>
  <c r="O29" i="132"/>
  <c r="Q29" i="132" s="1"/>
  <c r="N29" i="132"/>
  <c r="O28" i="132"/>
  <c r="Q28" i="132"/>
  <c r="N28" i="132"/>
  <c r="O27" i="132"/>
  <c r="Q27" i="132" s="1"/>
  <c r="N27" i="132"/>
  <c r="Q26" i="132"/>
  <c r="O26" i="132"/>
  <c r="N26" i="132"/>
  <c r="O25" i="132"/>
  <c r="Q25" i="132"/>
  <c r="N25" i="132"/>
  <c r="O24" i="132"/>
  <c r="Q24" i="132"/>
  <c r="N24" i="132"/>
  <c r="F20" i="132"/>
  <c r="G20" i="132" s="1"/>
  <c r="H20" i="132" s="1"/>
  <c r="I20" i="132" s="1"/>
  <c r="J20" i="132" s="1"/>
  <c r="K20" i="132" s="1"/>
  <c r="L20" i="132" s="1"/>
  <c r="M20" i="132" s="1"/>
  <c r="N20" i="132" s="1"/>
  <c r="O20" i="132" s="1"/>
  <c r="P20" i="132" s="1"/>
  <c r="Q20" i="132" s="1"/>
  <c r="E20" i="132"/>
  <c r="O86" i="43"/>
  <c r="Q86" i="43"/>
  <c r="N86" i="43"/>
  <c r="B84" i="43"/>
  <c r="O83" i="43"/>
  <c r="Q83" i="43"/>
  <c r="N83" i="43"/>
  <c r="O82" i="43"/>
  <c r="Q82" i="43" s="1"/>
  <c r="N82" i="43"/>
  <c r="O81" i="43"/>
  <c r="Q81" i="43" s="1"/>
  <c r="N81" i="43"/>
  <c r="O80" i="43"/>
  <c r="Q80" i="43" s="1"/>
  <c r="N80" i="43"/>
  <c r="O79" i="43"/>
  <c r="Q79" i="43"/>
  <c r="N79" i="43"/>
  <c r="O78" i="43"/>
  <c r="Q78" i="43"/>
  <c r="N78" i="43"/>
  <c r="O77" i="43"/>
  <c r="Q77" i="43" s="1"/>
  <c r="N77" i="43"/>
  <c r="O76" i="43"/>
  <c r="Q76" i="43" s="1"/>
  <c r="N76" i="43"/>
  <c r="O75" i="43"/>
  <c r="Q75" i="43"/>
  <c r="N75" i="43"/>
  <c r="O74" i="43"/>
  <c r="Q74" i="43"/>
  <c r="N74" i="43"/>
  <c r="O73" i="43"/>
  <c r="Q73" i="43" s="1"/>
  <c r="N73" i="43"/>
  <c r="O72" i="43"/>
  <c r="Q72" i="43" s="1"/>
  <c r="N72" i="43"/>
  <c r="O69" i="43"/>
  <c r="Q69" i="43" s="1"/>
  <c r="N69" i="43"/>
  <c r="O68" i="43"/>
  <c r="Q68" i="43"/>
  <c r="N68" i="43"/>
  <c r="O67" i="43"/>
  <c r="Q67" i="43" s="1"/>
  <c r="N67" i="43"/>
  <c r="O66" i="43"/>
  <c r="Q66" i="43" s="1"/>
  <c r="N66" i="43"/>
  <c r="B64" i="43"/>
  <c r="O63" i="43"/>
  <c r="Q63" i="43" s="1"/>
  <c r="N63" i="43"/>
  <c r="O62" i="43"/>
  <c r="Q62" i="43"/>
  <c r="N62" i="43"/>
  <c r="O61" i="43"/>
  <c r="Q61" i="43" s="1"/>
  <c r="N61" i="43"/>
  <c r="B59" i="43"/>
  <c r="O58" i="43"/>
  <c r="Q58" i="43" s="1"/>
  <c r="N58" i="43"/>
  <c r="O57" i="43"/>
  <c r="Q57" i="43" s="1"/>
  <c r="N57" i="43"/>
  <c r="B55" i="43"/>
  <c r="O54" i="43"/>
  <c r="Q54" i="43" s="1"/>
  <c r="N54" i="43"/>
  <c r="Q53" i="43"/>
  <c r="O53" i="43"/>
  <c r="N53" i="43"/>
  <c r="B50" i="43"/>
  <c r="Q49" i="43"/>
  <c r="O49" i="43"/>
  <c r="N49" i="43"/>
  <c r="O48" i="43"/>
  <c r="Q48" i="43"/>
  <c r="N48" i="43"/>
  <c r="O47" i="43"/>
  <c r="Q47" i="43"/>
  <c r="N47" i="43"/>
  <c r="O43" i="43"/>
  <c r="Q43" i="43" s="1"/>
  <c r="N43" i="43"/>
  <c r="O42" i="43"/>
  <c r="Q42" i="43" s="1"/>
  <c r="N42" i="43"/>
  <c r="O41" i="43"/>
  <c r="Q41" i="43"/>
  <c r="N41" i="43"/>
  <c r="O40" i="43"/>
  <c r="Q40" i="43" s="1"/>
  <c r="N40" i="43"/>
  <c r="B37" i="43"/>
  <c r="O36" i="43"/>
  <c r="Q36" i="43" s="1"/>
  <c r="N36" i="43"/>
  <c r="O35" i="43"/>
  <c r="Q35" i="43" s="1"/>
  <c r="N35" i="43"/>
  <c r="O34" i="43"/>
  <c r="Q34" i="43" s="1"/>
  <c r="N34" i="43"/>
  <c r="O33" i="43"/>
  <c r="Q33" i="43" s="1"/>
  <c r="N33" i="43"/>
  <c r="O32" i="43"/>
  <c r="Q32" i="43"/>
  <c r="N32" i="43"/>
  <c r="O31" i="43"/>
  <c r="Q31" i="43" s="1"/>
  <c r="N31" i="43"/>
  <c r="O30" i="43"/>
  <c r="Q30" i="43" s="1"/>
  <c r="N30" i="43"/>
  <c r="O29" i="43"/>
  <c r="Q29" i="43"/>
  <c r="N29" i="43"/>
  <c r="O28" i="43"/>
  <c r="Q28" i="43" s="1"/>
  <c r="N28" i="43"/>
  <c r="O27" i="43"/>
  <c r="Q27" i="43" s="1"/>
  <c r="N27" i="43"/>
  <c r="O26" i="43"/>
  <c r="Q26" i="43" s="1"/>
  <c r="N26" i="43"/>
  <c r="O25" i="43"/>
  <c r="Q25" i="43" s="1"/>
  <c r="N25" i="43"/>
  <c r="O24" i="43"/>
  <c r="Q24" i="43"/>
  <c r="N24" i="43"/>
  <c r="F20" i="43"/>
  <c r="G20" i="43" s="1"/>
  <c r="H20" i="43" s="1"/>
  <c r="I20" i="43"/>
  <c r="J20" i="43" s="1"/>
  <c r="K20" i="43" s="1"/>
  <c r="L20" i="43" s="1"/>
  <c r="M20" i="43" s="1"/>
  <c r="N20" i="43" s="1"/>
  <c r="O20" i="43" s="1"/>
  <c r="P20" i="43" s="1"/>
  <c r="Q20" i="43" s="1"/>
  <c r="E20" i="43"/>
  <c r="O86" i="147"/>
  <c r="Q86" i="147"/>
  <c r="N86" i="147"/>
  <c r="B84" i="147"/>
  <c r="O83" i="147"/>
  <c r="Q83" i="147"/>
  <c r="N83" i="147"/>
  <c r="O82" i="147"/>
  <c r="Q82" i="147" s="1"/>
  <c r="N82" i="147"/>
  <c r="O81" i="147"/>
  <c r="Q81" i="147" s="1"/>
  <c r="N81" i="147"/>
  <c r="O80" i="147"/>
  <c r="Q80" i="147"/>
  <c r="N80" i="147"/>
  <c r="O79" i="147"/>
  <c r="Q79" i="147"/>
  <c r="N79" i="147"/>
  <c r="O78" i="147"/>
  <c r="Q78" i="147" s="1"/>
  <c r="N78" i="147"/>
  <c r="O77" i="147"/>
  <c r="Q77" i="147" s="1"/>
  <c r="N77" i="147"/>
  <c r="O76" i="147"/>
  <c r="Q76" i="147" s="1"/>
  <c r="N76" i="147"/>
  <c r="O75" i="147"/>
  <c r="Q75" i="147" s="1"/>
  <c r="N75" i="147"/>
  <c r="O74" i="147"/>
  <c r="Q74" i="147" s="1"/>
  <c r="N74" i="147"/>
  <c r="O73" i="147"/>
  <c r="Q73" i="147" s="1"/>
  <c r="N73" i="147"/>
  <c r="O72" i="147"/>
  <c r="Q72" i="147"/>
  <c r="N72" i="147"/>
  <c r="O69" i="147"/>
  <c r="Q69" i="147" s="1"/>
  <c r="N69" i="147"/>
  <c r="O68" i="147"/>
  <c r="Q68" i="147" s="1"/>
  <c r="N68" i="147"/>
  <c r="Q67" i="147"/>
  <c r="O67" i="147"/>
  <c r="N67" i="147"/>
  <c r="O66" i="147"/>
  <c r="Q66" i="147" s="1"/>
  <c r="N66" i="147"/>
  <c r="B64" i="147"/>
  <c r="O63" i="147"/>
  <c r="Q63" i="147" s="1"/>
  <c r="N63" i="147"/>
  <c r="O62" i="147"/>
  <c r="Q62" i="147" s="1"/>
  <c r="N62" i="147"/>
  <c r="O61" i="147"/>
  <c r="Q61" i="147" s="1"/>
  <c r="N61" i="147"/>
  <c r="B59" i="147"/>
  <c r="O58" i="147"/>
  <c r="Q58" i="147" s="1"/>
  <c r="N58" i="147"/>
  <c r="Q57" i="147"/>
  <c r="O57" i="147"/>
  <c r="N57" i="147"/>
  <c r="B55" i="147"/>
  <c r="Q54" i="147"/>
  <c r="O54" i="147"/>
  <c r="N54" i="147"/>
  <c r="O53" i="147"/>
  <c r="Q53" i="147"/>
  <c r="N53" i="147"/>
  <c r="B50" i="147"/>
  <c r="O49" i="147"/>
  <c r="Q49" i="147"/>
  <c r="N49" i="147"/>
  <c r="O48" i="147"/>
  <c r="Q48" i="147" s="1"/>
  <c r="N48" i="147"/>
  <c r="O47" i="147"/>
  <c r="Q47" i="147" s="1"/>
  <c r="N47" i="147"/>
  <c r="O43" i="147"/>
  <c r="Q43" i="147" s="1"/>
  <c r="N43" i="147"/>
  <c r="O42" i="147"/>
  <c r="Q42" i="147"/>
  <c r="N42" i="147"/>
  <c r="O41" i="147"/>
  <c r="Q41" i="147" s="1"/>
  <c r="N41" i="147"/>
  <c r="O40" i="147"/>
  <c r="Q40" i="147" s="1"/>
  <c r="N40" i="147"/>
  <c r="B37" i="147"/>
  <c r="O36" i="147"/>
  <c r="Q36" i="147" s="1"/>
  <c r="N36" i="147"/>
  <c r="Q35" i="147"/>
  <c r="O35" i="147"/>
  <c r="N35" i="147"/>
  <c r="O34" i="147"/>
  <c r="Q34" i="147" s="1"/>
  <c r="N34" i="147"/>
  <c r="O33" i="147"/>
  <c r="Q33" i="147" s="1"/>
  <c r="N33" i="147"/>
  <c r="O32" i="147"/>
  <c r="Q32" i="147" s="1"/>
  <c r="N32" i="147"/>
  <c r="Q31" i="147"/>
  <c r="O31" i="147"/>
  <c r="N31" i="147"/>
  <c r="O30" i="147"/>
  <c r="Q30" i="147"/>
  <c r="N30" i="147"/>
  <c r="O29" i="147"/>
  <c r="Q29" i="147" s="1"/>
  <c r="N29" i="147"/>
  <c r="O28" i="147"/>
  <c r="Q28" i="147" s="1"/>
  <c r="N28" i="147"/>
  <c r="O27" i="147"/>
  <c r="Q27" i="147" s="1"/>
  <c r="N27" i="147"/>
  <c r="O26" i="147"/>
  <c r="Q26" i="147" s="1"/>
  <c r="N26" i="147"/>
  <c r="O25" i="147"/>
  <c r="Q25" i="147" s="1"/>
  <c r="N25" i="147"/>
  <c r="O24" i="147"/>
  <c r="Q24" i="147" s="1"/>
  <c r="N24" i="147"/>
  <c r="I20" i="147"/>
  <c r="J20" i="147" s="1"/>
  <c r="K20" i="147" s="1"/>
  <c r="L20" i="147" s="1"/>
  <c r="M20" i="147" s="1"/>
  <c r="N20" i="147" s="1"/>
  <c r="O20" i="147" s="1"/>
  <c r="P20" i="147" s="1"/>
  <c r="Q20" i="147" s="1"/>
  <c r="F20" i="147"/>
  <c r="G20" i="147" s="1"/>
  <c r="H20" i="147" s="1"/>
  <c r="E20" i="147"/>
  <c r="O86" i="155"/>
  <c r="Q86" i="155" s="1"/>
  <c r="N86" i="155"/>
  <c r="B84" i="155"/>
  <c r="O83" i="155"/>
  <c r="Q83" i="155" s="1"/>
  <c r="N83" i="155"/>
  <c r="O82" i="155"/>
  <c r="Q82" i="155" s="1"/>
  <c r="N82" i="155"/>
  <c r="O81" i="155"/>
  <c r="Q81" i="155" s="1"/>
  <c r="N81" i="155"/>
  <c r="O80" i="155"/>
  <c r="Q80" i="155" s="1"/>
  <c r="N80" i="155"/>
  <c r="O79" i="155"/>
  <c r="Q79" i="155" s="1"/>
  <c r="N79" i="155"/>
  <c r="O78" i="155"/>
  <c r="Q78" i="155" s="1"/>
  <c r="N78" i="155"/>
  <c r="O77" i="155"/>
  <c r="Q77" i="155" s="1"/>
  <c r="N77" i="155"/>
  <c r="O76" i="155"/>
  <c r="Q76" i="155" s="1"/>
  <c r="N76" i="155"/>
  <c r="O75" i="155"/>
  <c r="Q75" i="155" s="1"/>
  <c r="N75" i="155"/>
  <c r="Q74" i="155"/>
  <c r="O74" i="155"/>
  <c r="N74" i="155"/>
  <c r="O73" i="155"/>
  <c r="Q73" i="155" s="1"/>
  <c r="N73" i="155"/>
  <c r="O72" i="155"/>
  <c r="Q72" i="155" s="1"/>
  <c r="N72" i="155"/>
  <c r="O69" i="155"/>
  <c r="Q69" i="155" s="1"/>
  <c r="N69" i="155"/>
  <c r="O68" i="155"/>
  <c r="Q68" i="155" s="1"/>
  <c r="N68" i="155"/>
  <c r="O67" i="155"/>
  <c r="Q67" i="155" s="1"/>
  <c r="N67" i="155"/>
  <c r="O66" i="155"/>
  <c r="Q66" i="155" s="1"/>
  <c r="N66" i="155"/>
  <c r="B64" i="155"/>
  <c r="O63" i="155"/>
  <c r="Q63" i="155" s="1"/>
  <c r="N63" i="155"/>
  <c r="O62" i="155"/>
  <c r="Q62" i="155" s="1"/>
  <c r="N62" i="155"/>
  <c r="O61" i="155"/>
  <c r="Q61" i="155" s="1"/>
  <c r="N61" i="155"/>
  <c r="B59" i="155"/>
  <c r="O58" i="155"/>
  <c r="Q58" i="155" s="1"/>
  <c r="N58" i="155"/>
  <c r="O57" i="155"/>
  <c r="Q57" i="155" s="1"/>
  <c r="N57" i="155"/>
  <c r="B55" i="155"/>
  <c r="O54" i="155"/>
  <c r="Q54" i="155" s="1"/>
  <c r="N54" i="155"/>
  <c r="O53" i="155"/>
  <c r="Q53" i="155" s="1"/>
  <c r="N53" i="155"/>
  <c r="B50" i="155"/>
  <c r="O49" i="155"/>
  <c r="Q49" i="155" s="1"/>
  <c r="N49" i="155"/>
  <c r="O48" i="155"/>
  <c r="Q48" i="155" s="1"/>
  <c r="N48" i="155"/>
  <c r="O47" i="155"/>
  <c r="Q47" i="155" s="1"/>
  <c r="N47" i="155"/>
  <c r="O43" i="155"/>
  <c r="Q43" i="155" s="1"/>
  <c r="N43" i="155"/>
  <c r="O42" i="155"/>
  <c r="Q42" i="155" s="1"/>
  <c r="N42" i="155"/>
  <c r="O41" i="155"/>
  <c r="Q41" i="155" s="1"/>
  <c r="N41" i="155"/>
  <c r="Q40" i="155"/>
  <c r="O40" i="155"/>
  <c r="N40" i="155"/>
  <c r="B37" i="155"/>
  <c r="Q36" i="155"/>
  <c r="O36" i="155"/>
  <c r="N36" i="155"/>
  <c r="O35" i="155"/>
  <c r="Q35" i="155" s="1"/>
  <c r="N35" i="155"/>
  <c r="O34" i="155"/>
  <c r="Q34" i="155"/>
  <c r="N34" i="155"/>
  <c r="O33" i="155"/>
  <c r="Q33" i="155" s="1"/>
  <c r="N33" i="155"/>
  <c r="O32" i="155"/>
  <c r="Q32" i="155" s="1"/>
  <c r="N32" i="155"/>
  <c r="O31" i="155"/>
  <c r="Q31" i="155" s="1"/>
  <c r="N31" i="155"/>
  <c r="O30" i="155"/>
  <c r="Q30" i="155" s="1"/>
  <c r="N30" i="155"/>
  <c r="O29" i="155"/>
  <c r="Q29" i="155" s="1"/>
  <c r="N29" i="155"/>
  <c r="O28" i="155"/>
  <c r="Q28" i="155" s="1"/>
  <c r="N28" i="155"/>
  <c r="O27" i="155"/>
  <c r="Q27" i="155" s="1"/>
  <c r="N27" i="155"/>
  <c r="O26" i="155"/>
  <c r="Q26" i="155" s="1"/>
  <c r="N26" i="155"/>
  <c r="O25" i="155"/>
  <c r="Q25" i="155" s="1"/>
  <c r="N25" i="155"/>
  <c r="O24" i="155"/>
  <c r="Q24" i="155" s="1"/>
  <c r="N24" i="155"/>
  <c r="E20" i="155"/>
  <c r="F20" i="155" s="1"/>
  <c r="G20" i="155" s="1"/>
  <c r="H20" i="155" s="1"/>
  <c r="I20" i="155" s="1"/>
  <c r="J20" i="155" s="1"/>
  <c r="K20" i="155" s="1"/>
  <c r="L20" i="155" s="1"/>
  <c r="M20" i="155" s="1"/>
  <c r="N20" i="155" s="1"/>
  <c r="O20" i="155" s="1"/>
  <c r="P20" i="155" s="1"/>
  <c r="Q20" i="155" s="1"/>
  <c r="Q86" i="46"/>
  <c r="O86" i="46"/>
  <c r="N86" i="46"/>
  <c r="B84" i="46"/>
  <c r="Q83" i="46"/>
  <c r="O83" i="46"/>
  <c r="N83" i="46"/>
  <c r="O82" i="46"/>
  <c r="Q82" i="46"/>
  <c r="N82" i="46"/>
  <c r="O81" i="46"/>
  <c r="Q81" i="46" s="1"/>
  <c r="N81" i="46"/>
  <c r="O80" i="46"/>
  <c r="Q80" i="46" s="1"/>
  <c r="N80" i="46"/>
  <c r="Q79" i="46"/>
  <c r="O79" i="46"/>
  <c r="N79" i="46"/>
  <c r="O78" i="46"/>
  <c r="Q78" i="46" s="1"/>
  <c r="N78" i="46"/>
  <c r="O77" i="46"/>
  <c r="Q77" i="46" s="1"/>
  <c r="N77" i="46"/>
  <c r="O76" i="46"/>
  <c r="Q76" i="46" s="1"/>
  <c r="N76" i="46"/>
  <c r="Q75" i="46"/>
  <c r="O75" i="46"/>
  <c r="N75" i="46"/>
  <c r="O74" i="46"/>
  <c r="Q74" i="46"/>
  <c r="N74" i="46"/>
  <c r="O73" i="46"/>
  <c r="Q73" i="46" s="1"/>
  <c r="N73" i="46"/>
  <c r="O72" i="46"/>
  <c r="Q72" i="46" s="1"/>
  <c r="N72" i="46"/>
  <c r="O69" i="46"/>
  <c r="Q69" i="46" s="1"/>
  <c r="N69" i="46"/>
  <c r="O68" i="46"/>
  <c r="Q68" i="46"/>
  <c r="N68" i="46"/>
  <c r="O67" i="46"/>
  <c r="Q67" i="46"/>
  <c r="N67" i="46"/>
  <c r="O66" i="46"/>
  <c r="Q66" i="46" s="1"/>
  <c r="N66" i="46"/>
  <c r="B64" i="46"/>
  <c r="O63" i="46"/>
  <c r="Q63" i="46" s="1"/>
  <c r="N63" i="46"/>
  <c r="Q62" i="46"/>
  <c r="O62" i="46"/>
  <c r="N62" i="46"/>
  <c r="O61" i="46"/>
  <c r="Q61" i="46" s="1"/>
  <c r="N61" i="46"/>
  <c r="B59" i="46"/>
  <c r="O58" i="46"/>
  <c r="Q58" i="46" s="1"/>
  <c r="N58" i="46"/>
  <c r="O57" i="46"/>
  <c r="Q57" i="46" s="1"/>
  <c r="N57" i="46"/>
  <c r="B55" i="46"/>
  <c r="O54" i="46"/>
  <c r="Q54" i="46" s="1"/>
  <c r="N54" i="46"/>
  <c r="O53" i="46"/>
  <c r="Q53" i="46" s="1"/>
  <c r="N53" i="46"/>
  <c r="B50" i="46"/>
  <c r="O49" i="46"/>
  <c r="Q49" i="46" s="1"/>
  <c r="N49" i="46"/>
  <c r="O48" i="46"/>
  <c r="Q48" i="46" s="1"/>
  <c r="N48" i="46"/>
  <c r="O47" i="46"/>
  <c r="Q47" i="46"/>
  <c r="N47" i="46"/>
  <c r="O43" i="46"/>
  <c r="Q43" i="46"/>
  <c r="N43" i="46"/>
  <c r="O42" i="46"/>
  <c r="Q42" i="46" s="1"/>
  <c r="N42" i="46"/>
  <c r="Q41" i="46"/>
  <c r="O41" i="46"/>
  <c r="N41" i="46"/>
  <c r="O40" i="46"/>
  <c r="Q40" i="46"/>
  <c r="N40" i="46"/>
  <c r="B37" i="46"/>
  <c r="O36" i="46"/>
  <c r="Q36" i="46"/>
  <c r="N36" i="46"/>
  <c r="O35" i="46"/>
  <c r="Q35" i="46" s="1"/>
  <c r="N35" i="46"/>
  <c r="O34" i="46"/>
  <c r="Q34" i="46" s="1"/>
  <c r="N34" i="46"/>
  <c r="O33" i="46"/>
  <c r="Q33" i="46" s="1"/>
  <c r="N33" i="46"/>
  <c r="O32" i="46"/>
  <c r="Q32" i="46" s="1"/>
  <c r="N32" i="46"/>
  <c r="O31" i="46"/>
  <c r="Q31" i="46" s="1"/>
  <c r="N31" i="46"/>
  <c r="O30" i="46"/>
  <c r="Q30" i="46" s="1"/>
  <c r="N30" i="46"/>
  <c r="Q29" i="46"/>
  <c r="O29" i="46"/>
  <c r="N29" i="46"/>
  <c r="O28" i="46"/>
  <c r="Q28" i="46" s="1"/>
  <c r="N28" i="46"/>
  <c r="O27" i="46"/>
  <c r="Q27" i="46"/>
  <c r="N27" i="46"/>
  <c r="O26" i="46"/>
  <c r="Q26" i="46" s="1"/>
  <c r="N26" i="46"/>
  <c r="O25" i="46"/>
  <c r="Q25" i="46" s="1"/>
  <c r="N25" i="46"/>
  <c r="O24" i="46"/>
  <c r="Q24" i="46"/>
  <c r="N24" i="46"/>
  <c r="E20" i="46"/>
  <c r="F20" i="46"/>
  <c r="G20" i="46"/>
  <c r="H20" i="46"/>
  <c r="I20" i="46" s="1"/>
  <c r="J20" i="46" s="1"/>
  <c r="K20" i="46" s="1"/>
  <c r="L20" i="46" s="1"/>
  <c r="M20" i="46" s="1"/>
  <c r="N20" i="46" s="1"/>
  <c r="O20" i="46" s="1"/>
  <c r="P20" i="46" s="1"/>
  <c r="Q20" i="46" s="1"/>
  <c r="O86" i="137"/>
  <c r="Q86" i="137"/>
  <c r="N86" i="137"/>
  <c r="B84" i="137"/>
  <c r="O83" i="137"/>
  <c r="Q83" i="137"/>
  <c r="N83" i="137"/>
  <c r="O82" i="137"/>
  <c r="Q82" i="137" s="1"/>
  <c r="N82" i="137"/>
  <c r="O81" i="137"/>
  <c r="Q81" i="137" s="1"/>
  <c r="N81" i="137"/>
  <c r="O80" i="137"/>
  <c r="Q80" i="137" s="1"/>
  <c r="N80" i="137"/>
  <c r="O79" i="137"/>
  <c r="Q79" i="137" s="1"/>
  <c r="N79" i="137"/>
  <c r="O78" i="137"/>
  <c r="Q78" i="137"/>
  <c r="N78" i="137"/>
  <c r="O77" i="137"/>
  <c r="Q77" i="137" s="1"/>
  <c r="N77" i="137"/>
  <c r="O76" i="137"/>
  <c r="Q76" i="137" s="1"/>
  <c r="N76" i="137"/>
  <c r="O75" i="137"/>
  <c r="Q75" i="137" s="1"/>
  <c r="N75" i="137"/>
  <c r="O74" i="137"/>
  <c r="Q74" i="137"/>
  <c r="N74" i="137"/>
  <c r="O73" i="137"/>
  <c r="Q73" i="137" s="1"/>
  <c r="N73" i="137"/>
  <c r="O72" i="137"/>
  <c r="Q72" i="137" s="1"/>
  <c r="N72" i="137"/>
  <c r="O69" i="137"/>
  <c r="Q69" i="137"/>
  <c r="N69" i="137"/>
  <c r="O68" i="137"/>
  <c r="Q68" i="137" s="1"/>
  <c r="N68" i="137"/>
  <c r="O67" i="137"/>
  <c r="Q67" i="137" s="1"/>
  <c r="N67" i="137"/>
  <c r="O66" i="137"/>
  <c r="Q66" i="137" s="1"/>
  <c r="N66" i="137"/>
  <c r="B64" i="137"/>
  <c r="O63" i="137"/>
  <c r="Q63" i="137" s="1"/>
  <c r="N63" i="137"/>
  <c r="O62" i="137"/>
  <c r="Q62" i="137"/>
  <c r="N62" i="137"/>
  <c r="O61" i="137"/>
  <c r="Q61" i="137" s="1"/>
  <c r="N61" i="137"/>
  <c r="B59" i="137"/>
  <c r="O58" i="137"/>
  <c r="Q58" i="137" s="1"/>
  <c r="N58" i="137"/>
  <c r="O57" i="137"/>
  <c r="Q57" i="137" s="1"/>
  <c r="N57" i="137"/>
  <c r="B55" i="137"/>
  <c r="O54" i="137"/>
  <c r="Q54" i="137" s="1"/>
  <c r="N54" i="137"/>
  <c r="O53" i="137"/>
  <c r="Q53" i="137" s="1"/>
  <c r="N53" i="137"/>
  <c r="B50" i="137"/>
  <c r="O49" i="137"/>
  <c r="Q49" i="137" s="1"/>
  <c r="N49" i="137"/>
  <c r="O48" i="137"/>
  <c r="Q48" i="137"/>
  <c r="N48" i="137"/>
  <c r="O47" i="137"/>
  <c r="Q47" i="137" s="1"/>
  <c r="N47" i="137"/>
  <c r="O43" i="137"/>
  <c r="Q43" i="137" s="1"/>
  <c r="N43" i="137"/>
  <c r="O42" i="137"/>
  <c r="Q42" i="137"/>
  <c r="N42" i="137"/>
  <c r="O41" i="137"/>
  <c r="Q41" i="137" s="1"/>
  <c r="N41" i="137"/>
  <c r="O40" i="137"/>
  <c r="Q40" i="137" s="1"/>
  <c r="N40" i="137"/>
  <c r="B37" i="137"/>
  <c r="O36" i="137"/>
  <c r="Q36" i="137" s="1"/>
  <c r="N36" i="137"/>
  <c r="O35" i="137"/>
  <c r="Q35" i="137" s="1"/>
  <c r="N35" i="137"/>
  <c r="O34" i="137"/>
  <c r="Q34" i="137" s="1"/>
  <c r="N34" i="137"/>
  <c r="O33" i="137"/>
  <c r="Q33" i="137" s="1"/>
  <c r="N33" i="137"/>
  <c r="O32" i="137"/>
  <c r="Q32" i="137" s="1"/>
  <c r="N32" i="137"/>
  <c r="O31" i="137"/>
  <c r="Q31" i="137" s="1"/>
  <c r="N31" i="137"/>
  <c r="O30" i="137"/>
  <c r="Q30" i="137" s="1"/>
  <c r="N30" i="137"/>
  <c r="O29" i="137"/>
  <c r="Q29" i="137"/>
  <c r="N29" i="137"/>
  <c r="O28" i="137"/>
  <c r="Q28" i="137" s="1"/>
  <c r="N28" i="137"/>
  <c r="O27" i="137"/>
  <c r="Q27" i="137" s="1"/>
  <c r="N27" i="137"/>
  <c r="O26" i="137"/>
  <c r="Q26" i="137"/>
  <c r="N26" i="137"/>
  <c r="O25" i="137"/>
  <c r="Q25" i="137" s="1"/>
  <c r="N25" i="137"/>
  <c r="O24" i="137"/>
  <c r="Q24" i="137" s="1"/>
  <c r="N24" i="137"/>
  <c r="F20" i="137"/>
  <c r="G20" i="137" s="1"/>
  <c r="H20" i="137" s="1"/>
  <c r="I20" i="137" s="1"/>
  <c r="J20" i="137" s="1"/>
  <c r="K20" i="137" s="1"/>
  <c r="L20" i="137" s="1"/>
  <c r="M20" i="137" s="1"/>
  <c r="N20" i="137" s="1"/>
  <c r="O20" i="137" s="1"/>
  <c r="P20" i="137" s="1"/>
  <c r="Q20" i="137" s="1"/>
  <c r="E20" i="137"/>
  <c r="O86" i="156"/>
  <c r="Q86" i="156" s="1"/>
  <c r="N86" i="156"/>
  <c r="B84" i="156"/>
  <c r="O83" i="156"/>
  <c r="Q83" i="156" s="1"/>
  <c r="N83" i="156"/>
  <c r="Q82" i="156"/>
  <c r="O82" i="156"/>
  <c r="N82" i="156"/>
  <c r="O81" i="156"/>
  <c r="Q81" i="156" s="1"/>
  <c r="N81" i="156"/>
  <c r="O80" i="156"/>
  <c r="Q80" i="156"/>
  <c r="N80" i="156"/>
  <c r="O79" i="156"/>
  <c r="Q79" i="156"/>
  <c r="N79" i="156"/>
  <c r="Q78" i="156"/>
  <c r="O78" i="156"/>
  <c r="N78" i="156"/>
  <c r="O77" i="156"/>
  <c r="Q77" i="156" s="1"/>
  <c r="N77" i="156"/>
  <c r="O76" i="156"/>
  <c r="Q76" i="156"/>
  <c r="N76" i="156"/>
  <c r="O75" i="156"/>
  <c r="Q75" i="156" s="1"/>
  <c r="N75" i="156"/>
  <c r="O74" i="156"/>
  <c r="Q74" i="156" s="1"/>
  <c r="N74" i="156"/>
  <c r="Q73" i="156"/>
  <c r="O73" i="156"/>
  <c r="N73" i="156"/>
  <c r="O72" i="156"/>
  <c r="Q72" i="156" s="1"/>
  <c r="N72" i="156"/>
  <c r="O69" i="156"/>
  <c r="Q69" i="156" s="1"/>
  <c r="N69" i="156"/>
  <c r="O68" i="156"/>
  <c r="Q68" i="156" s="1"/>
  <c r="N68" i="156"/>
  <c r="Q67" i="156"/>
  <c r="O67" i="156"/>
  <c r="N67" i="156"/>
  <c r="O66" i="156"/>
  <c r="Q66" i="156" s="1"/>
  <c r="N66" i="156"/>
  <c r="B64" i="156"/>
  <c r="O63" i="156"/>
  <c r="Q63" i="156" s="1"/>
  <c r="N63" i="156"/>
  <c r="O62" i="156"/>
  <c r="Q62" i="156" s="1"/>
  <c r="N62" i="156"/>
  <c r="O61" i="156"/>
  <c r="Q61" i="156" s="1"/>
  <c r="N61" i="156"/>
  <c r="B59" i="156"/>
  <c r="O58" i="156"/>
  <c r="Q58" i="156" s="1"/>
  <c r="N58" i="156"/>
  <c r="O57" i="156"/>
  <c r="Q57" i="156" s="1"/>
  <c r="N57" i="156"/>
  <c r="B55" i="156"/>
  <c r="O54" i="156"/>
  <c r="Q54" i="156" s="1"/>
  <c r="N54" i="156"/>
  <c r="O53" i="156"/>
  <c r="Q53" i="156" s="1"/>
  <c r="N53" i="156"/>
  <c r="B50" i="156"/>
  <c r="O49" i="156"/>
  <c r="Q49" i="156" s="1"/>
  <c r="N49" i="156"/>
  <c r="O48" i="156"/>
  <c r="Q48" i="156"/>
  <c r="N48" i="156"/>
  <c r="O47" i="156"/>
  <c r="Q47" i="156" s="1"/>
  <c r="N47" i="156"/>
  <c r="O43" i="156"/>
  <c r="Q43" i="156" s="1"/>
  <c r="N43" i="156"/>
  <c r="O42" i="156"/>
  <c r="Q42" i="156" s="1"/>
  <c r="N42" i="156"/>
  <c r="O41" i="156"/>
  <c r="Q41" i="156" s="1"/>
  <c r="N41" i="156"/>
  <c r="O40" i="156"/>
  <c r="Q40" i="156" s="1"/>
  <c r="N40" i="156"/>
  <c r="B37" i="156"/>
  <c r="O36" i="156"/>
  <c r="Q36" i="156" s="1"/>
  <c r="N36" i="156"/>
  <c r="Q35" i="156"/>
  <c r="O35" i="156"/>
  <c r="N35" i="156"/>
  <c r="O34" i="156"/>
  <c r="Q34" i="156" s="1"/>
  <c r="N34" i="156"/>
  <c r="O33" i="156"/>
  <c r="Q33" i="156" s="1"/>
  <c r="N33" i="156"/>
  <c r="O32" i="156"/>
  <c r="Q32" i="156" s="1"/>
  <c r="N32" i="156"/>
  <c r="O31" i="156"/>
  <c r="Q31" i="156" s="1"/>
  <c r="N31" i="156"/>
  <c r="O30" i="156"/>
  <c r="Q30" i="156" s="1"/>
  <c r="N30" i="156"/>
  <c r="O29" i="156"/>
  <c r="Q29" i="156"/>
  <c r="N29" i="156"/>
  <c r="O28" i="156"/>
  <c r="Q28" i="156" s="1"/>
  <c r="N28" i="156"/>
  <c r="Q27" i="156"/>
  <c r="O27" i="156"/>
  <c r="N27" i="156"/>
  <c r="O26" i="156"/>
  <c r="Q26" i="156" s="1"/>
  <c r="N26" i="156"/>
  <c r="O25" i="156"/>
  <c r="Q25" i="156" s="1"/>
  <c r="N25" i="156"/>
  <c r="O24" i="156"/>
  <c r="Q24" i="156" s="1"/>
  <c r="N24" i="156"/>
  <c r="E20" i="156"/>
  <c r="F20" i="156" s="1"/>
  <c r="G20" i="156" s="1"/>
  <c r="H20" i="156" s="1"/>
  <c r="I20" i="156" s="1"/>
  <c r="J20" i="156" s="1"/>
  <c r="K20" i="156" s="1"/>
  <c r="L20" i="156" s="1"/>
  <c r="M20" i="156" s="1"/>
  <c r="N20" i="156" s="1"/>
  <c r="O20" i="156" s="1"/>
  <c r="P20" i="156" s="1"/>
  <c r="Q20" i="156" s="1"/>
  <c r="O86" i="83"/>
  <c r="Q86" i="83" s="1"/>
  <c r="N86" i="83"/>
  <c r="B84" i="83"/>
  <c r="O83" i="83"/>
  <c r="Q83" i="83" s="1"/>
  <c r="N83" i="83"/>
  <c r="Q82" i="83"/>
  <c r="O82" i="83"/>
  <c r="N82" i="83"/>
  <c r="O81" i="83"/>
  <c r="Q81" i="83" s="1"/>
  <c r="N81" i="83"/>
  <c r="O80" i="83"/>
  <c r="Q80" i="83" s="1"/>
  <c r="N80" i="83"/>
  <c r="O79" i="83"/>
  <c r="Q79" i="83" s="1"/>
  <c r="N79" i="83"/>
  <c r="O78" i="83"/>
  <c r="Q78" i="83" s="1"/>
  <c r="N78" i="83"/>
  <c r="O77" i="83"/>
  <c r="Q77" i="83" s="1"/>
  <c r="N77" i="83"/>
  <c r="O76" i="83"/>
  <c r="Q76" i="83"/>
  <c r="N76" i="83"/>
  <c r="O75" i="83"/>
  <c r="Q75" i="83" s="1"/>
  <c r="N75" i="83"/>
  <c r="Q74" i="83"/>
  <c r="O74" i="83"/>
  <c r="N74" i="83"/>
  <c r="O73" i="83"/>
  <c r="Q73" i="83" s="1"/>
  <c r="N73" i="83"/>
  <c r="O72" i="83"/>
  <c r="Q72" i="83" s="1"/>
  <c r="N72" i="83"/>
  <c r="O69" i="83"/>
  <c r="Q69" i="83" s="1"/>
  <c r="N69" i="83"/>
  <c r="O68" i="83"/>
  <c r="Q68" i="83" s="1"/>
  <c r="N68" i="83"/>
  <c r="O67" i="83"/>
  <c r="Q67" i="83" s="1"/>
  <c r="N67" i="83"/>
  <c r="O66" i="83"/>
  <c r="Q66" i="83" s="1"/>
  <c r="N66" i="83"/>
  <c r="B64" i="83"/>
  <c r="O63" i="83"/>
  <c r="Q63" i="83" s="1"/>
  <c r="N63" i="83"/>
  <c r="O62" i="83"/>
  <c r="Q62" i="83" s="1"/>
  <c r="N62" i="83"/>
  <c r="Q61" i="83"/>
  <c r="O61" i="83"/>
  <c r="N61" i="83"/>
  <c r="B59" i="83"/>
  <c r="Q58" i="83"/>
  <c r="O58" i="83"/>
  <c r="N58" i="83"/>
  <c r="O57" i="83"/>
  <c r="Q57" i="83" s="1"/>
  <c r="N57" i="83"/>
  <c r="B55" i="83"/>
  <c r="O54" i="83"/>
  <c r="Q54" i="83" s="1"/>
  <c r="N54" i="83"/>
  <c r="O53" i="83"/>
  <c r="Q53" i="83"/>
  <c r="N53" i="83"/>
  <c r="B50" i="83"/>
  <c r="O49" i="83"/>
  <c r="Q49" i="83"/>
  <c r="N49" i="83"/>
  <c r="O48" i="83"/>
  <c r="Q48" i="83" s="1"/>
  <c r="N48" i="83"/>
  <c r="Q47" i="83"/>
  <c r="O47" i="83"/>
  <c r="N47" i="83"/>
  <c r="O43" i="83"/>
  <c r="Q43" i="83" s="1"/>
  <c r="N43" i="83"/>
  <c r="O42" i="83"/>
  <c r="Q42" i="83" s="1"/>
  <c r="N42" i="83"/>
  <c r="O41" i="83"/>
  <c r="Q41" i="83" s="1"/>
  <c r="N41" i="83"/>
  <c r="O40" i="83"/>
  <c r="Q40" i="83" s="1"/>
  <c r="N40" i="83"/>
  <c r="B37" i="83"/>
  <c r="O36" i="83"/>
  <c r="Q36" i="83" s="1"/>
  <c r="N36" i="83"/>
  <c r="O35" i="83"/>
  <c r="Q35" i="83" s="1"/>
  <c r="N35" i="83"/>
  <c r="O34" i="83"/>
  <c r="Q34" i="83" s="1"/>
  <c r="N34" i="83"/>
  <c r="O33" i="83"/>
  <c r="Q33" i="83" s="1"/>
  <c r="N33" i="83"/>
  <c r="Q32" i="83"/>
  <c r="O32" i="83"/>
  <c r="N32" i="83"/>
  <c r="O31" i="83"/>
  <c r="Q31" i="83" s="1"/>
  <c r="N31" i="83"/>
  <c r="O30" i="83"/>
  <c r="Q30" i="83"/>
  <c r="N30" i="83"/>
  <c r="O29" i="83"/>
  <c r="Q29" i="83" s="1"/>
  <c r="N29" i="83"/>
  <c r="O28" i="83"/>
  <c r="Q28" i="83" s="1"/>
  <c r="N28" i="83"/>
  <c r="O27" i="83"/>
  <c r="Q27" i="83" s="1"/>
  <c r="N27" i="83"/>
  <c r="O26" i="83"/>
  <c r="Q26" i="83"/>
  <c r="N26" i="83"/>
  <c r="O25" i="83"/>
  <c r="Q25" i="83" s="1"/>
  <c r="N25" i="83"/>
  <c r="Q24" i="83"/>
  <c r="O24" i="83"/>
  <c r="N24" i="83"/>
  <c r="E20" i="83"/>
  <c r="F20" i="83" s="1"/>
  <c r="G20" i="83" s="1"/>
  <c r="H20" i="83" s="1"/>
  <c r="I20" i="83" s="1"/>
  <c r="J20" i="83" s="1"/>
  <c r="K20" i="83" s="1"/>
  <c r="L20" i="83" s="1"/>
  <c r="M20" i="83" s="1"/>
  <c r="N20" i="83" s="1"/>
  <c r="O20" i="83" s="1"/>
  <c r="P20" i="83" s="1"/>
  <c r="Q20" i="83" s="1"/>
  <c r="O86" i="50"/>
  <c r="Q86" i="50" s="1"/>
  <c r="N86" i="50"/>
  <c r="B84" i="50"/>
  <c r="O83" i="50"/>
  <c r="Q83" i="50" s="1"/>
  <c r="N83" i="50"/>
  <c r="O82" i="50"/>
  <c r="Q82" i="50" s="1"/>
  <c r="N82" i="50"/>
  <c r="O81" i="50"/>
  <c r="Q81" i="50" s="1"/>
  <c r="N81" i="50"/>
  <c r="O80" i="50"/>
  <c r="Q80" i="50" s="1"/>
  <c r="N80" i="50"/>
  <c r="Q79" i="50"/>
  <c r="O79" i="50"/>
  <c r="N79" i="50"/>
  <c r="O78" i="50"/>
  <c r="Q78" i="50" s="1"/>
  <c r="N78" i="50"/>
  <c r="O77" i="50"/>
  <c r="Q77" i="50"/>
  <c r="N77" i="50"/>
  <c r="O76" i="50"/>
  <c r="Q76" i="50" s="1"/>
  <c r="N76" i="50"/>
  <c r="O75" i="50"/>
  <c r="Q75" i="50" s="1"/>
  <c r="N75" i="50"/>
  <c r="O74" i="50"/>
  <c r="Q74" i="50" s="1"/>
  <c r="N74" i="50"/>
  <c r="O73" i="50"/>
  <c r="Q73" i="50" s="1"/>
  <c r="N73" i="50"/>
  <c r="O72" i="50"/>
  <c r="Q72" i="50" s="1"/>
  <c r="N72" i="50"/>
  <c r="Q69" i="50"/>
  <c r="O69" i="50"/>
  <c r="N69" i="50"/>
  <c r="O68" i="50"/>
  <c r="Q68" i="50" s="1"/>
  <c r="N68" i="50"/>
  <c r="O67" i="50"/>
  <c r="Q67" i="50"/>
  <c r="N67" i="50"/>
  <c r="O66" i="50"/>
  <c r="Q66" i="50" s="1"/>
  <c r="N66" i="50"/>
  <c r="B64" i="50"/>
  <c r="O63" i="50"/>
  <c r="Q63" i="50" s="1"/>
  <c r="N63" i="50"/>
  <c r="O62" i="50"/>
  <c r="Q62" i="50" s="1"/>
  <c r="N62" i="50"/>
  <c r="O61" i="50"/>
  <c r="Q61" i="50" s="1"/>
  <c r="N61" i="50"/>
  <c r="B59" i="50"/>
  <c r="O58" i="50"/>
  <c r="Q58" i="50" s="1"/>
  <c r="N58" i="50"/>
  <c r="O57" i="50"/>
  <c r="Q57" i="50" s="1"/>
  <c r="N57" i="50"/>
  <c r="B55" i="50"/>
  <c r="O54" i="50"/>
  <c r="Q54" i="50" s="1"/>
  <c r="N54" i="50"/>
  <c r="O53" i="50"/>
  <c r="Q53" i="50" s="1"/>
  <c r="N53" i="50"/>
  <c r="B50" i="50"/>
  <c r="O49" i="50"/>
  <c r="Q49" i="50" s="1"/>
  <c r="N49" i="50"/>
  <c r="O48" i="50"/>
  <c r="Q48" i="50" s="1"/>
  <c r="N48" i="50"/>
  <c r="O47" i="50"/>
  <c r="Q47" i="50" s="1"/>
  <c r="N47" i="50"/>
  <c r="O43" i="50"/>
  <c r="Q43" i="50" s="1"/>
  <c r="N43" i="50"/>
  <c r="O42" i="50"/>
  <c r="Q42" i="50" s="1"/>
  <c r="N42" i="50"/>
  <c r="Q41" i="50"/>
  <c r="O41" i="50"/>
  <c r="N41" i="50"/>
  <c r="O40" i="50"/>
  <c r="Q40" i="50" s="1"/>
  <c r="N40" i="50"/>
  <c r="B37" i="50"/>
  <c r="O36" i="50"/>
  <c r="Q36" i="50" s="1"/>
  <c r="N36" i="50"/>
  <c r="O35" i="50"/>
  <c r="Q35" i="50"/>
  <c r="N35" i="50"/>
  <c r="O34" i="50"/>
  <c r="Q34" i="50" s="1"/>
  <c r="N34" i="50"/>
  <c r="Q33" i="50"/>
  <c r="O33" i="50"/>
  <c r="N33" i="50"/>
  <c r="O32" i="50"/>
  <c r="Q32" i="50" s="1"/>
  <c r="N32" i="50"/>
  <c r="O31" i="50"/>
  <c r="Q31" i="50" s="1"/>
  <c r="N31" i="50"/>
  <c r="O30" i="50"/>
  <c r="Q30" i="50" s="1"/>
  <c r="N30" i="50"/>
  <c r="O29" i="50"/>
  <c r="Q29" i="50" s="1"/>
  <c r="N29" i="50"/>
  <c r="O28" i="50"/>
  <c r="Q28" i="50" s="1"/>
  <c r="N28" i="50"/>
  <c r="O27" i="50"/>
  <c r="Q27" i="50" s="1"/>
  <c r="N27" i="50"/>
  <c r="O26" i="50"/>
  <c r="Q26" i="50" s="1"/>
  <c r="N26" i="50"/>
  <c r="Q25" i="50"/>
  <c r="O25" i="50"/>
  <c r="N25" i="50"/>
  <c r="O24" i="50"/>
  <c r="Q24" i="50" s="1"/>
  <c r="N24" i="50"/>
  <c r="F20" i="50"/>
  <c r="G20" i="50"/>
  <c r="H20" i="50" s="1"/>
  <c r="I20" i="50" s="1"/>
  <c r="J20" i="50" s="1"/>
  <c r="K20" i="50" s="1"/>
  <c r="L20" i="50" s="1"/>
  <c r="M20" i="50" s="1"/>
  <c r="N20" i="50" s="1"/>
  <c r="O20" i="50" s="1"/>
  <c r="P20" i="50" s="1"/>
  <c r="Q20" i="50" s="1"/>
  <c r="E20" i="50"/>
  <c r="O86" i="84"/>
  <c r="Q86" i="84" s="1"/>
  <c r="N86" i="84"/>
  <c r="B84" i="84"/>
  <c r="O83" i="84"/>
  <c r="Q83" i="84" s="1"/>
  <c r="N83" i="84"/>
  <c r="O82" i="84"/>
  <c r="Q82" i="84"/>
  <c r="N82" i="84"/>
  <c r="O81" i="84"/>
  <c r="Q81" i="84" s="1"/>
  <c r="N81" i="84"/>
  <c r="Q80" i="84"/>
  <c r="O80" i="84"/>
  <c r="N80" i="84"/>
  <c r="O79" i="84"/>
  <c r="Q79" i="84" s="1"/>
  <c r="N79" i="84"/>
  <c r="O78" i="84"/>
  <c r="Q78" i="84" s="1"/>
  <c r="N78" i="84"/>
  <c r="O77" i="84"/>
  <c r="Q77" i="84" s="1"/>
  <c r="N77" i="84"/>
  <c r="Q76" i="84"/>
  <c r="O76" i="84"/>
  <c r="N76" i="84"/>
  <c r="O75" i="84"/>
  <c r="Q75" i="84" s="1"/>
  <c r="N75" i="84"/>
  <c r="O74" i="84"/>
  <c r="Q74" i="84"/>
  <c r="N74" i="84"/>
  <c r="O73" i="84"/>
  <c r="Q73" i="84" s="1"/>
  <c r="N73" i="84"/>
  <c r="Q72" i="84"/>
  <c r="O72" i="84"/>
  <c r="N72" i="84"/>
  <c r="O69" i="84"/>
  <c r="Q69" i="84" s="1"/>
  <c r="N69" i="84"/>
  <c r="O68" i="84"/>
  <c r="Q68" i="84" s="1"/>
  <c r="N68" i="84"/>
  <c r="O67" i="84"/>
  <c r="Q67" i="84" s="1"/>
  <c r="N67" i="84"/>
  <c r="Q66" i="84"/>
  <c r="O66" i="84"/>
  <c r="N66" i="84"/>
  <c r="B64" i="84"/>
  <c r="Q63" i="84"/>
  <c r="O63" i="84"/>
  <c r="N63" i="84"/>
  <c r="O62" i="84"/>
  <c r="Q62" i="84" s="1"/>
  <c r="N62" i="84"/>
  <c r="O61" i="84"/>
  <c r="Q61" i="84"/>
  <c r="N61" i="84"/>
  <c r="B59" i="84"/>
  <c r="O58" i="84"/>
  <c r="Q58" i="84"/>
  <c r="N58" i="84"/>
  <c r="O57" i="84"/>
  <c r="Q57" i="84"/>
  <c r="N57" i="84"/>
  <c r="B55" i="84"/>
  <c r="O54" i="84"/>
  <c r="Q54" i="84"/>
  <c r="N54" i="84"/>
  <c r="O53" i="84"/>
  <c r="Q53" i="84" s="1"/>
  <c r="N53" i="84"/>
  <c r="B50" i="84"/>
  <c r="O49" i="84"/>
  <c r="Q49" i="84" s="1"/>
  <c r="N49" i="84"/>
  <c r="O48" i="84"/>
  <c r="Q48" i="84" s="1"/>
  <c r="N48" i="84"/>
  <c r="O47" i="84"/>
  <c r="Q47" i="84" s="1"/>
  <c r="N47" i="84"/>
  <c r="O43" i="84"/>
  <c r="Q43" i="84" s="1"/>
  <c r="N43" i="84"/>
  <c r="Q42" i="84"/>
  <c r="O42" i="84"/>
  <c r="N42" i="84"/>
  <c r="O41" i="84"/>
  <c r="Q41" i="84" s="1"/>
  <c r="N41" i="84"/>
  <c r="O40" i="84"/>
  <c r="Q40" i="84"/>
  <c r="N40" i="84"/>
  <c r="B37" i="84"/>
  <c r="O36" i="84"/>
  <c r="Q36" i="84"/>
  <c r="N36" i="84"/>
  <c r="O35" i="84"/>
  <c r="Q35" i="84" s="1"/>
  <c r="N35" i="84"/>
  <c r="Q34" i="84"/>
  <c r="O34" i="84"/>
  <c r="N34" i="84"/>
  <c r="Q33" i="84"/>
  <c r="O33" i="84"/>
  <c r="N33" i="84"/>
  <c r="O32" i="84"/>
  <c r="Q32" i="84" s="1"/>
  <c r="N32" i="84"/>
  <c r="O31" i="84"/>
  <c r="Q31" i="84" s="1"/>
  <c r="N31" i="84"/>
  <c r="Q30" i="84"/>
  <c r="O30" i="84"/>
  <c r="N30" i="84"/>
  <c r="O29" i="84"/>
  <c r="Q29" i="84" s="1"/>
  <c r="N29" i="84"/>
  <c r="O28" i="84"/>
  <c r="Q28" i="84"/>
  <c r="N28" i="84"/>
  <c r="O27" i="84"/>
  <c r="Q27" i="84" s="1"/>
  <c r="N27" i="84"/>
  <c r="O26" i="84"/>
  <c r="Q26" i="84" s="1"/>
  <c r="N26" i="84"/>
  <c r="O25" i="84"/>
  <c r="Q25" i="84" s="1"/>
  <c r="N25" i="84"/>
  <c r="O24" i="84"/>
  <c r="Q24" i="84" s="1"/>
  <c r="N24" i="84"/>
  <c r="E20" i="84"/>
  <c r="F20" i="84"/>
  <c r="G20" i="84" s="1"/>
  <c r="H20" i="84" s="1"/>
  <c r="I20" i="84" s="1"/>
  <c r="J20" i="84" s="1"/>
  <c r="K20" i="84" s="1"/>
  <c r="L20" i="84" s="1"/>
  <c r="M20" i="84" s="1"/>
  <c r="N20" i="84" s="1"/>
  <c r="O20" i="84" s="1"/>
  <c r="P20" i="84" s="1"/>
  <c r="Q20" i="84" s="1"/>
  <c r="O86" i="85"/>
  <c r="Q86" i="85" s="1"/>
  <c r="N86" i="85"/>
  <c r="B84" i="85"/>
  <c r="O83" i="85"/>
  <c r="Q83" i="85" s="1"/>
  <c r="N83" i="85"/>
  <c r="O82" i="85"/>
  <c r="Q82" i="85" s="1"/>
  <c r="N82" i="85"/>
  <c r="O81" i="85"/>
  <c r="Q81" i="85" s="1"/>
  <c r="N81" i="85"/>
  <c r="Q80" i="85"/>
  <c r="O80" i="85"/>
  <c r="N80" i="85"/>
  <c r="O79" i="85"/>
  <c r="Q79" i="85" s="1"/>
  <c r="N79" i="85"/>
  <c r="O78" i="85"/>
  <c r="Q78" i="85" s="1"/>
  <c r="N78" i="85"/>
  <c r="O77" i="85"/>
  <c r="Q77" i="85" s="1"/>
  <c r="N77" i="85"/>
  <c r="O76" i="85"/>
  <c r="Q76" i="85" s="1"/>
  <c r="N76" i="85"/>
  <c r="O75" i="85"/>
  <c r="Q75" i="85" s="1"/>
  <c r="N75" i="85"/>
  <c r="O74" i="85"/>
  <c r="Q74" i="85" s="1"/>
  <c r="N74" i="85"/>
  <c r="O73" i="85"/>
  <c r="Q73" i="85" s="1"/>
  <c r="N73" i="85"/>
  <c r="O72" i="85"/>
  <c r="Q72" i="85" s="1"/>
  <c r="N72" i="85"/>
  <c r="O69" i="85"/>
  <c r="Q69" i="85" s="1"/>
  <c r="N69" i="85"/>
  <c r="O68" i="85"/>
  <c r="Q68" i="85" s="1"/>
  <c r="N68" i="85"/>
  <c r="O67" i="85"/>
  <c r="Q67" i="85" s="1"/>
  <c r="N67" i="85"/>
  <c r="O66" i="85"/>
  <c r="Q66" i="85" s="1"/>
  <c r="N66" i="85"/>
  <c r="B64" i="85"/>
  <c r="O63" i="85"/>
  <c r="Q63" i="85" s="1"/>
  <c r="N63" i="85"/>
  <c r="O62" i="85"/>
  <c r="Q62" i="85" s="1"/>
  <c r="N62" i="85"/>
  <c r="O61" i="85"/>
  <c r="Q61" i="85" s="1"/>
  <c r="N61" i="85"/>
  <c r="B59" i="85"/>
  <c r="O58" i="85"/>
  <c r="Q58" i="85" s="1"/>
  <c r="N58" i="85"/>
  <c r="O57" i="85"/>
  <c r="Q57" i="85" s="1"/>
  <c r="N57" i="85"/>
  <c r="B55" i="85"/>
  <c r="O54" i="85"/>
  <c r="Q54" i="85" s="1"/>
  <c r="N54" i="85"/>
  <c r="O53" i="85"/>
  <c r="Q53" i="85" s="1"/>
  <c r="N53" i="85"/>
  <c r="B50" i="85"/>
  <c r="O49" i="85"/>
  <c r="Q49" i="85" s="1"/>
  <c r="N49" i="85"/>
  <c r="O48" i="85"/>
  <c r="Q48" i="85" s="1"/>
  <c r="N48" i="85"/>
  <c r="O47" i="85"/>
  <c r="Q47" i="85" s="1"/>
  <c r="N47" i="85"/>
  <c r="Q43" i="85"/>
  <c r="O43" i="85"/>
  <c r="N43" i="85"/>
  <c r="O42" i="85"/>
  <c r="Q42" i="85" s="1"/>
  <c r="N42" i="85"/>
  <c r="O41" i="85"/>
  <c r="Q41" i="85" s="1"/>
  <c r="N41" i="85"/>
  <c r="O40" i="85"/>
  <c r="Q40" i="85" s="1"/>
  <c r="N40" i="85"/>
  <c r="B37" i="85"/>
  <c r="O36" i="85"/>
  <c r="Q36" i="85" s="1"/>
  <c r="N36" i="85"/>
  <c r="O35" i="85"/>
  <c r="Q35" i="85" s="1"/>
  <c r="N35" i="85"/>
  <c r="O34" i="85"/>
  <c r="Q34" i="85" s="1"/>
  <c r="N34" i="85"/>
  <c r="O33" i="85"/>
  <c r="Q33" i="85" s="1"/>
  <c r="N33" i="85"/>
  <c r="O32" i="85"/>
  <c r="Q32" i="85" s="1"/>
  <c r="N32" i="85"/>
  <c r="O31" i="85"/>
  <c r="Q31" i="85" s="1"/>
  <c r="N31" i="85"/>
  <c r="O30" i="85"/>
  <c r="Q30" i="85" s="1"/>
  <c r="N30" i="85"/>
  <c r="O29" i="85"/>
  <c r="Q29" i="85"/>
  <c r="N29" i="85"/>
  <c r="O28" i="85"/>
  <c r="Q28" i="85" s="1"/>
  <c r="N28" i="85"/>
  <c r="O27" i="85"/>
  <c r="Q27" i="85" s="1"/>
  <c r="N27" i="85"/>
  <c r="Q26" i="85"/>
  <c r="O26" i="85"/>
  <c r="N26" i="85"/>
  <c r="O25" i="85"/>
  <c r="Q25" i="85" s="1"/>
  <c r="N25" i="85"/>
  <c r="O24" i="85"/>
  <c r="Q24" i="85" s="1"/>
  <c r="N24" i="85"/>
  <c r="F20" i="85"/>
  <c r="G20" i="85" s="1"/>
  <c r="H20" i="85" s="1"/>
  <c r="I20" i="85" s="1"/>
  <c r="J20" i="85" s="1"/>
  <c r="K20" i="85" s="1"/>
  <c r="L20" i="85" s="1"/>
  <c r="M20" i="85" s="1"/>
  <c r="N20" i="85" s="1"/>
  <c r="O20" i="85" s="1"/>
  <c r="P20" i="85" s="1"/>
  <c r="Q20" i="85" s="1"/>
  <c r="E20" i="85"/>
  <c r="O86" i="86"/>
  <c r="Q86" i="86" s="1"/>
  <c r="N86" i="86"/>
  <c r="B84" i="86"/>
  <c r="O83" i="86"/>
  <c r="Q83" i="86" s="1"/>
  <c r="N83" i="86"/>
  <c r="O82" i="86"/>
  <c r="Q82" i="86" s="1"/>
  <c r="N82" i="86"/>
  <c r="O81" i="86"/>
  <c r="Q81" i="86" s="1"/>
  <c r="N81" i="86"/>
  <c r="O80" i="86"/>
  <c r="Q80" i="86" s="1"/>
  <c r="N80" i="86"/>
  <c r="O79" i="86"/>
  <c r="Q79" i="86" s="1"/>
  <c r="N79" i="86"/>
  <c r="Q78" i="86"/>
  <c r="O78" i="86"/>
  <c r="N78" i="86"/>
  <c r="O77" i="86"/>
  <c r="Q77" i="86" s="1"/>
  <c r="N77" i="86"/>
  <c r="O76" i="86"/>
  <c r="Q76" i="86" s="1"/>
  <c r="N76" i="86"/>
  <c r="O75" i="86"/>
  <c r="Q75" i="86" s="1"/>
  <c r="N75" i="86"/>
  <c r="O74" i="86"/>
  <c r="Q74" i="86" s="1"/>
  <c r="N74" i="86"/>
  <c r="O73" i="86"/>
  <c r="Q73" i="86"/>
  <c r="N73" i="86"/>
  <c r="O72" i="86"/>
  <c r="Q72" i="86"/>
  <c r="N72" i="86"/>
  <c r="O69" i="86"/>
  <c r="Q69" i="86" s="1"/>
  <c r="N69" i="86"/>
  <c r="O68" i="86"/>
  <c r="Q68" i="86" s="1"/>
  <c r="N68" i="86"/>
  <c r="O67" i="86"/>
  <c r="Q67" i="86" s="1"/>
  <c r="N67" i="86"/>
  <c r="O66" i="86"/>
  <c r="Q66" i="86" s="1"/>
  <c r="N66" i="86"/>
  <c r="B64" i="86"/>
  <c r="O63" i="86"/>
  <c r="Q63" i="86" s="1"/>
  <c r="N63" i="86"/>
  <c r="O62" i="86"/>
  <c r="Q62" i="86" s="1"/>
  <c r="N62" i="86"/>
  <c r="Q61" i="86"/>
  <c r="O61" i="86"/>
  <c r="N61" i="86"/>
  <c r="B59" i="86"/>
  <c r="Q58" i="86"/>
  <c r="O58" i="86"/>
  <c r="N58" i="86"/>
  <c r="O57" i="86"/>
  <c r="Q57" i="86" s="1"/>
  <c r="N57" i="86"/>
  <c r="B55" i="86"/>
  <c r="O54" i="86"/>
  <c r="Q54" i="86" s="1"/>
  <c r="N54" i="86"/>
  <c r="O53" i="86"/>
  <c r="Q53" i="86"/>
  <c r="N53" i="86"/>
  <c r="B50" i="86"/>
  <c r="O49" i="86"/>
  <c r="Q49" i="86"/>
  <c r="N49" i="86"/>
  <c r="O48" i="86"/>
  <c r="Q48" i="86" s="1"/>
  <c r="N48" i="86"/>
  <c r="O47" i="86"/>
  <c r="Q47" i="86" s="1"/>
  <c r="N47" i="86"/>
  <c r="O43" i="86"/>
  <c r="Q43" i="86"/>
  <c r="N43" i="86"/>
  <c r="O42" i="86"/>
  <c r="Q42" i="86" s="1"/>
  <c r="N42" i="86"/>
  <c r="O41" i="86"/>
  <c r="Q41" i="86" s="1"/>
  <c r="N41" i="86"/>
  <c r="O40" i="86"/>
  <c r="Q40" i="86" s="1"/>
  <c r="N40" i="86"/>
  <c r="B37" i="86"/>
  <c r="O36" i="86"/>
  <c r="Q36" i="86" s="1"/>
  <c r="N36" i="86"/>
  <c r="O35" i="86"/>
  <c r="Q35" i="86" s="1"/>
  <c r="N35" i="86"/>
  <c r="O34" i="86"/>
  <c r="Q34" i="86"/>
  <c r="N34" i="86"/>
  <c r="O33" i="86"/>
  <c r="Q33" i="86" s="1"/>
  <c r="N33" i="86"/>
  <c r="Q32" i="86"/>
  <c r="O32" i="86"/>
  <c r="N32" i="86"/>
  <c r="O31" i="86"/>
  <c r="Q31" i="86"/>
  <c r="N31" i="86"/>
  <c r="O30" i="86"/>
  <c r="Q30" i="86" s="1"/>
  <c r="N30" i="86"/>
  <c r="O29" i="86"/>
  <c r="Q29" i="86" s="1"/>
  <c r="N29" i="86"/>
  <c r="O28" i="86"/>
  <c r="Q28" i="86" s="1"/>
  <c r="N28" i="86"/>
  <c r="O27" i="86"/>
  <c r="Q27" i="86" s="1"/>
  <c r="N27" i="86"/>
  <c r="O26" i="86"/>
  <c r="Q26" i="86"/>
  <c r="N26" i="86"/>
  <c r="O25" i="86"/>
  <c r="Q25" i="86" s="1"/>
  <c r="N25" i="86"/>
  <c r="O24" i="86"/>
  <c r="Q24" i="86" s="1"/>
  <c r="N24" i="86"/>
  <c r="E20" i="86"/>
  <c r="F20" i="86" s="1"/>
  <c r="G20" i="86"/>
  <c r="H20" i="86"/>
  <c r="I20" i="86" s="1"/>
  <c r="J20" i="86" s="1"/>
  <c r="K20" i="86" s="1"/>
  <c r="L20" i="86" s="1"/>
  <c r="M20" i="86" s="1"/>
  <c r="N20" i="86" s="1"/>
  <c r="O20" i="86" s="1"/>
  <c r="P20" i="86" s="1"/>
  <c r="Q20" i="86" s="1"/>
  <c r="Q86" i="47"/>
  <c r="O86" i="47"/>
  <c r="N86" i="47"/>
  <c r="B84" i="47"/>
  <c r="Q83" i="47"/>
  <c r="O83" i="47"/>
  <c r="N83" i="47"/>
  <c r="O82" i="47"/>
  <c r="Q82" i="47"/>
  <c r="N82" i="47"/>
  <c r="O81" i="47"/>
  <c r="Q81" i="47"/>
  <c r="N81" i="47"/>
  <c r="O80" i="47"/>
  <c r="Q80" i="47" s="1"/>
  <c r="N80" i="47"/>
  <c r="O79" i="47"/>
  <c r="Q79" i="47" s="1"/>
  <c r="N79" i="47"/>
  <c r="O78" i="47"/>
  <c r="Q78" i="47" s="1"/>
  <c r="N78" i="47"/>
  <c r="O77" i="47"/>
  <c r="Q77" i="47" s="1"/>
  <c r="N77" i="47"/>
  <c r="O76" i="47"/>
  <c r="Q76" i="47" s="1"/>
  <c r="N76" i="47"/>
  <c r="O75" i="47"/>
  <c r="Q75" i="47" s="1"/>
  <c r="N75" i="47"/>
  <c r="O74" i="47"/>
  <c r="Q74" i="47" s="1"/>
  <c r="N74" i="47"/>
  <c r="O73" i="47"/>
  <c r="Q73" i="47"/>
  <c r="N73" i="47"/>
  <c r="O72" i="47"/>
  <c r="Q72" i="47" s="1"/>
  <c r="N72" i="47"/>
  <c r="Q69" i="47"/>
  <c r="O69" i="47"/>
  <c r="N69" i="47"/>
  <c r="O68" i="47"/>
  <c r="Q68" i="47" s="1"/>
  <c r="N68" i="47"/>
  <c r="O67" i="47"/>
  <c r="Q67" i="47" s="1"/>
  <c r="N67" i="47"/>
  <c r="O66" i="47"/>
  <c r="Q66" i="47" s="1"/>
  <c r="N66" i="47"/>
  <c r="B64" i="47"/>
  <c r="O63" i="47"/>
  <c r="Q63" i="47" s="1"/>
  <c r="N63" i="47"/>
  <c r="Q62" i="47"/>
  <c r="O62" i="47"/>
  <c r="N62" i="47"/>
  <c r="O61" i="47"/>
  <c r="Q61" i="47" s="1"/>
  <c r="N61" i="47"/>
  <c r="B59" i="47"/>
  <c r="O58" i="47"/>
  <c r="Q58" i="47" s="1"/>
  <c r="N58" i="47"/>
  <c r="O57" i="47"/>
  <c r="Q57" i="47"/>
  <c r="N57" i="47"/>
  <c r="B55" i="47"/>
  <c r="O54" i="47"/>
  <c r="Q54" i="47"/>
  <c r="N54" i="47"/>
  <c r="O53" i="47"/>
  <c r="Q53" i="47" s="1"/>
  <c r="N53" i="47"/>
  <c r="B50" i="47"/>
  <c r="O49" i="47"/>
  <c r="Q49" i="47" s="1"/>
  <c r="N49" i="47"/>
  <c r="O48" i="47"/>
  <c r="Q48" i="47" s="1"/>
  <c r="N48" i="47"/>
  <c r="Q47" i="47"/>
  <c r="O47" i="47"/>
  <c r="N47" i="47"/>
  <c r="O43" i="47"/>
  <c r="Q43" i="47" s="1"/>
  <c r="N43" i="47"/>
  <c r="O42" i="47"/>
  <c r="Q42" i="47" s="1"/>
  <c r="N42" i="47"/>
  <c r="Q41" i="47"/>
  <c r="O41" i="47"/>
  <c r="N41" i="47"/>
  <c r="O40" i="47"/>
  <c r="Q40" i="47" s="1"/>
  <c r="N40" i="47"/>
  <c r="B37" i="47"/>
  <c r="O36" i="47"/>
  <c r="Q36" i="47" s="1"/>
  <c r="N36" i="47"/>
  <c r="O35" i="47"/>
  <c r="Q35" i="47"/>
  <c r="N35" i="47"/>
  <c r="O34" i="47"/>
  <c r="Q34" i="47" s="1"/>
  <c r="N34" i="47"/>
  <c r="O33" i="47"/>
  <c r="Q33" i="47" s="1"/>
  <c r="N33" i="47"/>
  <c r="O32" i="47"/>
  <c r="Q32" i="47"/>
  <c r="N32" i="47"/>
  <c r="O31" i="47"/>
  <c r="Q31" i="47" s="1"/>
  <c r="N31" i="47"/>
  <c r="O30" i="47"/>
  <c r="Q30" i="47" s="1"/>
  <c r="N30" i="47"/>
  <c r="O29" i="47"/>
  <c r="Q29" i="47" s="1"/>
  <c r="N29" i="47"/>
  <c r="O28" i="47"/>
  <c r="Q28" i="47" s="1"/>
  <c r="N28" i="47"/>
  <c r="O27" i="47"/>
  <c r="Q27" i="47"/>
  <c r="N27" i="47"/>
  <c r="O26" i="47"/>
  <c r="Q26" i="47" s="1"/>
  <c r="N26" i="47"/>
  <c r="O25" i="47"/>
  <c r="Q25" i="47" s="1"/>
  <c r="N25" i="47"/>
  <c r="O24" i="47"/>
  <c r="Q24" i="47" s="1"/>
  <c r="N24" i="47"/>
  <c r="F20" i="47"/>
  <c r="G20" i="47" s="1"/>
  <c r="H20" i="47" s="1"/>
  <c r="I20" i="47" s="1"/>
  <c r="J20" i="47" s="1"/>
  <c r="K20" i="47" s="1"/>
  <c r="L20" i="47" s="1"/>
  <c r="M20" i="47" s="1"/>
  <c r="N20" i="47" s="1"/>
  <c r="O20" i="47" s="1"/>
  <c r="P20" i="47" s="1"/>
  <c r="Q20" i="47" s="1"/>
  <c r="E20" i="47"/>
  <c r="O86" i="87"/>
  <c r="Q86" i="87" s="1"/>
  <c r="N86" i="87"/>
  <c r="B84" i="87"/>
  <c r="O83" i="87"/>
  <c r="Q83" i="87" s="1"/>
  <c r="N83" i="87"/>
  <c r="O82" i="87"/>
  <c r="Q82" i="87" s="1"/>
  <c r="N82" i="87"/>
  <c r="O81" i="87"/>
  <c r="Q81" i="87" s="1"/>
  <c r="N81" i="87"/>
  <c r="O80" i="87"/>
  <c r="Q80" i="87"/>
  <c r="N80" i="87"/>
  <c r="Q79" i="87"/>
  <c r="O79" i="87"/>
  <c r="N79" i="87"/>
  <c r="O78" i="87"/>
  <c r="Q78" i="87" s="1"/>
  <c r="N78" i="87"/>
  <c r="O77" i="87"/>
  <c r="Q77" i="87" s="1"/>
  <c r="N77" i="87"/>
  <c r="O76" i="87"/>
  <c r="Q76" i="87" s="1"/>
  <c r="N76" i="87"/>
  <c r="O75" i="87"/>
  <c r="Q75" i="87" s="1"/>
  <c r="N75" i="87"/>
  <c r="O74" i="87"/>
  <c r="Q74" i="87" s="1"/>
  <c r="N74" i="87"/>
  <c r="O73" i="87"/>
  <c r="Q73" i="87" s="1"/>
  <c r="N73" i="87"/>
  <c r="O72" i="87"/>
  <c r="Q72" i="87"/>
  <c r="N72" i="87"/>
  <c r="O69" i="87"/>
  <c r="Q69" i="87" s="1"/>
  <c r="N69" i="87"/>
  <c r="O68" i="87"/>
  <c r="Q68" i="87" s="1"/>
  <c r="N68" i="87"/>
  <c r="O67" i="87"/>
  <c r="Q67" i="87" s="1"/>
  <c r="N67" i="87"/>
  <c r="O66" i="87"/>
  <c r="Q66" i="87"/>
  <c r="N66" i="87"/>
  <c r="B64" i="87"/>
  <c r="O63" i="87"/>
  <c r="Q63" i="87"/>
  <c r="N63" i="87"/>
  <c r="O62" i="87"/>
  <c r="Q62" i="87" s="1"/>
  <c r="N62" i="87"/>
  <c r="O61" i="87"/>
  <c r="Q61" i="87" s="1"/>
  <c r="N61" i="87"/>
  <c r="B59" i="87"/>
  <c r="O58" i="87"/>
  <c r="Q58" i="87" s="1"/>
  <c r="N58" i="87"/>
  <c r="O57" i="87"/>
  <c r="Q57" i="87" s="1"/>
  <c r="N57" i="87"/>
  <c r="B55" i="87"/>
  <c r="O54" i="87"/>
  <c r="Q54" i="87" s="1"/>
  <c r="N54" i="87"/>
  <c r="O53" i="87"/>
  <c r="Q53" i="87" s="1"/>
  <c r="N53" i="87"/>
  <c r="B50" i="87"/>
  <c r="O49" i="87"/>
  <c r="Q49" i="87" s="1"/>
  <c r="N49" i="87"/>
  <c r="O48" i="87"/>
  <c r="Q48" i="87" s="1"/>
  <c r="N48" i="87"/>
  <c r="O47" i="87"/>
  <c r="Q47" i="87" s="1"/>
  <c r="N47" i="87"/>
  <c r="O43" i="87"/>
  <c r="Q43" i="87" s="1"/>
  <c r="N43" i="87"/>
  <c r="O42" i="87"/>
  <c r="Q42" i="87"/>
  <c r="N42" i="87"/>
  <c r="O41" i="87"/>
  <c r="Q41" i="87" s="1"/>
  <c r="N41" i="87"/>
  <c r="O40" i="87"/>
  <c r="Q40" i="87" s="1"/>
  <c r="N40" i="87"/>
  <c r="B37" i="87"/>
  <c r="O36" i="87"/>
  <c r="Q36" i="87" s="1"/>
  <c r="N36" i="87"/>
  <c r="O35" i="87"/>
  <c r="Q35" i="87" s="1"/>
  <c r="N35" i="87"/>
  <c r="O34" i="87"/>
  <c r="Q34" i="87"/>
  <c r="N34" i="87"/>
  <c r="Q33" i="87"/>
  <c r="O33" i="87"/>
  <c r="N33" i="87"/>
  <c r="O32" i="87"/>
  <c r="Q32" i="87" s="1"/>
  <c r="N32" i="87"/>
  <c r="O31" i="87"/>
  <c r="Q31" i="87" s="1"/>
  <c r="N31" i="87"/>
  <c r="O30" i="87"/>
  <c r="Q30" i="87" s="1"/>
  <c r="N30" i="87"/>
  <c r="Q29" i="87"/>
  <c r="O29" i="87"/>
  <c r="N29" i="87"/>
  <c r="O28" i="87"/>
  <c r="Q28" i="87" s="1"/>
  <c r="N28" i="87"/>
  <c r="O27" i="87"/>
  <c r="Q27" i="87" s="1"/>
  <c r="N27" i="87"/>
  <c r="O26" i="87"/>
  <c r="Q26" i="87" s="1"/>
  <c r="N26" i="87"/>
  <c r="O25" i="87"/>
  <c r="Q25" i="87" s="1"/>
  <c r="N25" i="87"/>
  <c r="O24" i="87"/>
  <c r="Q24" i="87" s="1"/>
  <c r="N24" i="87"/>
  <c r="E20" i="87"/>
  <c r="F20" i="87"/>
  <c r="G20" i="87" s="1"/>
  <c r="H20" i="87" s="1"/>
  <c r="I20" i="87" s="1"/>
  <c r="J20" i="87" s="1"/>
  <c r="K20" i="87" s="1"/>
  <c r="L20" i="87" s="1"/>
  <c r="M20" i="87" s="1"/>
  <c r="N20" i="87" s="1"/>
  <c r="O20" i="87" s="1"/>
  <c r="P20" i="87" s="1"/>
  <c r="Q20" i="87" s="1"/>
  <c r="O86" i="88"/>
  <c r="Q86" i="88" s="1"/>
  <c r="N86" i="88"/>
  <c r="B84" i="88"/>
  <c r="O83" i="88"/>
  <c r="Q83" i="88" s="1"/>
  <c r="N83" i="88"/>
  <c r="O82" i="88"/>
  <c r="Q82" i="88" s="1"/>
  <c r="N82" i="88"/>
  <c r="O81" i="88"/>
  <c r="Q81" i="88"/>
  <c r="N81" i="88"/>
  <c r="Q80" i="88"/>
  <c r="O80" i="88"/>
  <c r="N80" i="88"/>
  <c r="O79" i="88"/>
  <c r="Q79" i="88" s="1"/>
  <c r="N79" i="88"/>
  <c r="O78" i="88"/>
  <c r="Q78" i="88" s="1"/>
  <c r="N78" i="88"/>
  <c r="O77" i="88"/>
  <c r="Q77" i="88" s="1"/>
  <c r="N77" i="88"/>
  <c r="O76" i="88"/>
  <c r="Q76" i="88" s="1"/>
  <c r="N76" i="88"/>
  <c r="O75" i="88"/>
  <c r="Q75" i="88" s="1"/>
  <c r="N75" i="88"/>
  <c r="O74" i="88"/>
  <c r="Q74" i="88" s="1"/>
  <c r="N74" i="88"/>
  <c r="O73" i="88"/>
  <c r="Q73" i="88"/>
  <c r="N73" i="88"/>
  <c r="O72" i="88"/>
  <c r="Q72" i="88" s="1"/>
  <c r="N72" i="88"/>
  <c r="O69" i="88"/>
  <c r="Q69" i="88" s="1"/>
  <c r="N69" i="88"/>
  <c r="O68" i="88"/>
  <c r="Q68" i="88" s="1"/>
  <c r="N68" i="88"/>
  <c r="O67" i="88"/>
  <c r="Q67" i="88"/>
  <c r="N67" i="88"/>
  <c r="O66" i="88"/>
  <c r="Q66" i="88" s="1"/>
  <c r="N66" i="88"/>
  <c r="B64" i="88"/>
  <c r="O63" i="88"/>
  <c r="Q63" i="88" s="1"/>
  <c r="N63" i="88"/>
  <c r="O62" i="88"/>
  <c r="Q62" i="88" s="1"/>
  <c r="N62" i="88"/>
  <c r="O61" i="88"/>
  <c r="Q61" i="88" s="1"/>
  <c r="N61" i="88"/>
  <c r="B59" i="88"/>
  <c r="O58" i="88"/>
  <c r="Q58" i="88" s="1"/>
  <c r="N58" i="88"/>
  <c r="O57" i="88"/>
  <c r="Q57" i="88"/>
  <c r="N57" i="88"/>
  <c r="B55" i="88"/>
  <c r="O54" i="88"/>
  <c r="Q54" i="88"/>
  <c r="N54" i="88"/>
  <c r="Q53" i="88"/>
  <c r="O53" i="88"/>
  <c r="N53" i="88"/>
  <c r="B50" i="88"/>
  <c r="Q49" i="88"/>
  <c r="O49" i="88"/>
  <c r="N49" i="88"/>
  <c r="O48" i="88"/>
  <c r="Q48" i="88" s="1"/>
  <c r="N48" i="88"/>
  <c r="O47" i="88"/>
  <c r="Q47" i="88" s="1"/>
  <c r="N47" i="88"/>
  <c r="O43" i="88"/>
  <c r="Q43" i="88" s="1"/>
  <c r="N43" i="88"/>
  <c r="Q42" i="88"/>
  <c r="O42" i="88"/>
  <c r="N42" i="88"/>
  <c r="O41" i="88"/>
  <c r="Q41" i="88" s="1"/>
  <c r="N41" i="88"/>
  <c r="O40" i="88"/>
  <c r="Q40" i="88" s="1"/>
  <c r="N40" i="88"/>
  <c r="B37" i="88"/>
  <c r="O36" i="88"/>
  <c r="Q36" i="88" s="1"/>
  <c r="N36" i="88"/>
  <c r="O35" i="88"/>
  <c r="Q35" i="88" s="1"/>
  <c r="N35" i="88"/>
  <c r="O34" i="88"/>
  <c r="Q34" i="88" s="1"/>
  <c r="N34" i="88"/>
  <c r="O33" i="88"/>
  <c r="Q33" i="88" s="1"/>
  <c r="N33" i="88"/>
  <c r="O32" i="88"/>
  <c r="Q32" i="88" s="1"/>
  <c r="N32" i="88"/>
  <c r="O31" i="88"/>
  <c r="Q31" i="88"/>
  <c r="N31" i="88"/>
  <c r="O30" i="88"/>
  <c r="Q30" i="88" s="1"/>
  <c r="N30" i="88"/>
  <c r="O29" i="88"/>
  <c r="Q29" i="88" s="1"/>
  <c r="N29" i="88"/>
  <c r="O28" i="88"/>
  <c r="Q28" i="88" s="1"/>
  <c r="N28" i="88"/>
  <c r="O27" i="88"/>
  <c r="Q27" i="88"/>
  <c r="N27" i="88"/>
  <c r="Q26" i="88"/>
  <c r="O26" i="88"/>
  <c r="N26" i="88"/>
  <c r="O25" i="88"/>
  <c r="Q25" i="88" s="1"/>
  <c r="N25" i="88"/>
  <c r="O24" i="88"/>
  <c r="Q24" i="88" s="1"/>
  <c r="N24" i="88"/>
  <c r="F20" i="88"/>
  <c r="G20" i="88" s="1"/>
  <c r="H20" i="88" s="1"/>
  <c r="I20" i="88" s="1"/>
  <c r="J20" i="88" s="1"/>
  <c r="K20" i="88" s="1"/>
  <c r="L20" i="88" s="1"/>
  <c r="M20" i="88" s="1"/>
  <c r="N20" i="88" s="1"/>
  <c r="O20" i="88" s="1"/>
  <c r="P20" i="88" s="1"/>
  <c r="Q20" i="88" s="1"/>
  <c r="E20" i="88"/>
  <c r="O86" i="89"/>
  <c r="Q86" i="89" s="1"/>
  <c r="N86" i="89"/>
  <c r="B84" i="89"/>
  <c r="O83" i="89"/>
  <c r="Q83" i="89" s="1"/>
  <c r="N83" i="89"/>
  <c r="O82" i="89"/>
  <c r="Q82" i="89"/>
  <c r="N82" i="89"/>
  <c r="Q81" i="89"/>
  <c r="O81" i="89"/>
  <c r="N81" i="89"/>
  <c r="O80" i="89"/>
  <c r="Q80" i="89" s="1"/>
  <c r="N80" i="89"/>
  <c r="O79" i="89"/>
  <c r="Q79" i="89" s="1"/>
  <c r="N79" i="89"/>
  <c r="O78" i="89"/>
  <c r="Q78" i="89" s="1"/>
  <c r="N78" i="89"/>
  <c r="O77" i="89"/>
  <c r="Q77" i="89" s="1"/>
  <c r="N77" i="89"/>
  <c r="O76" i="89"/>
  <c r="Q76" i="89" s="1"/>
  <c r="N76" i="89"/>
  <c r="O75" i="89"/>
  <c r="Q75" i="89" s="1"/>
  <c r="N75" i="89"/>
  <c r="O74" i="89"/>
  <c r="Q74" i="89"/>
  <c r="N74" i="89"/>
  <c r="O73" i="89"/>
  <c r="Q73" i="89" s="1"/>
  <c r="N73" i="89"/>
  <c r="O72" i="89"/>
  <c r="Q72" i="89" s="1"/>
  <c r="N72" i="89"/>
  <c r="O69" i="89"/>
  <c r="Q69" i="89" s="1"/>
  <c r="N69" i="89"/>
  <c r="O68" i="89"/>
  <c r="Q68" i="89"/>
  <c r="N68" i="89"/>
  <c r="O67" i="89"/>
  <c r="Q67" i="89" s="1"/>
  <c r="N67" i="89"/>
  <c r="O66" i="89"/>
  <c r="Q66" i="89" s="1"/>
  <c r="N66" i="89"/>
  <c r="B64" i="89"/>
  <c r="O63" i="89"/>
  <c r="Q63" i="89" s="1"/>
  <c r="N63" i="89"/>
  <c r="O62" i="89"/>
  <c r="Q62" i="89" s="1"/>
  <c r="N62" i="89"/>
  <c r="O61" i="89"/>
  <c r="Q61" i="89" s="1"/>
  <c r="N61" i="89"/>
  <c r="B59" i="89"/>
  <c r="O58" i="89"/>
  <c r="Q58" i="89" s="1"/>
  <c r="N58" i="89"/>
  <c r="Q57" i="89"/>
  <c r="O57" i="89"/>
  <c r="N57" i="89"/>
  <c r="B55" i="89"/>
  <c r="Q54" i="89"/>
  <c r="O54" i="89"/>
  <c r="N54" i="89"/>
  <c r="O53" i="89"/>
  <c r="Q53" i="89" s="1"/>
  <c r="N53" i="89"/>
  <c r="B50" i="89"/>
  <c r="Q49" i="89"/>
  <c r="O49" i="89"/>
  <c r="N49" i="89"/>
  <c r="O48" i="89"/>
  <c r="Q48" i="89" s="1"/>
  <c r="N48" i="89"/>
  <c r="O47" i="89"/>
  <c r="Q47" i="89" s="1"/>
  <c r="N47" i="89"/>
  <c r="O43" i="89"/>
  <c r="Q43" i="89" s="1"/>
  <c r="N43" i="89"/>
  <c r="O42" i="89"/>
  <c r="Q42" i="89" s="1"/>
  <c r="N42" i="89"/>
  <c r="O41" i="89"/>
  <c r="Q41" i="89" s="1"/>
  <c r="N41" i="89"/>
  <c r="O40" i="89"/>
  <c r="Q40" i="89"/>
  <c r="N40" i="89"/>
  <c r="B37" i="89"/>
  <c r="O36" i="89"/>
  <c r="Q36" i="89"/>
  <c r="N36" i="89"/>
  <c r="O35" i="89"/>
  <c r="Q35" i="89" s="1"/>
  <c r="N35" i="89"/>
  <c r="O34" i="89"/>
  <c r="Q34" i="89" s="1"/>
  <c r="N34" i="89"/>
  <c r="O33" i="89"/>
  <c r="Q33" i="89" s="1"/>
  <c r="N33" i="89"/>
  <c r="O32" i="89"/>
  <c r="Q32" i="89" s="1"/>
  <c r="N32" i="89"/>
  <c r="O31" i="89"/>
  <c r="Q31" i="89" s="1"/>
  <c r="N31" i="89"/>
  <c r="Q30" i="89"/>
  <c r="O30" i="89"/>
  <c r="N30" i="89"/>
  <c r="O29" i="89"/>
  <c r="Q29" i="89" s="1"/>
  <c r="N29" i="89"/>
  <c r="O28" i="89"/>
  <c r="Q28" i="89" s="1"/>
  <c r="N28" i="89"/>
  <c r="O27" i="89"/>
  <c r="Q27" i="89" s="1"/>
  <c r="N27" i="89"/>
  <c r="Q26" i="89"/>
  <c r="O26" i="89"/>
  <c r="N26" i="89"/>
  <c r="O25" i="89"/>
  <c r="Q25" i="89" s="1"/>
  <c r="N25" i="89"/>
  <c r="O24" i="89"/>
  <c r="Q24" i="89"/>
  <c r="N24" i="89"/>
  <c r="E20" i="89"/>
  <c r="F20" i="89" s="1"/>
  <c r="G20" i="89" s="1"/>
  <c r="H20" i="89" s="1"/>
  <c r="I20" i="89" s="1"/>
  <c r="J20" i="89" s="1"/>
  <c r="K20" i="89" s="1"/>
  <c r="L20" i="89" s="1"/>
  <c r="M20" i="89" s="1"/>
  <c r="N20" i="89" s="1"/>
  <c r="O20" i="89" s="1"/>
  <c r="P20" i="89" s="1"/>
  <c r="Q20" i="89" s="1"/>
  <c r="O86" i="90"/>
  <c r="Q86" i="90" s="1"/>
  <c r="N86" i="90"/>
  <c r="B84" i="90"/>
  <c r="O83" i="90"/>
  <c r="Q83" i="90" s="1"/>
  <c r="N83" i="90"/>
  <c r="O82" i="90"/>
  <c r="Q82" i="90" s="1"/>
  <c r="N82" i="90"/>
  <c r="O81" i="90"/>
  <c r="Q81" i="90" s="1"/>
  <c r="N81" i="90"/>
  <c r="O80" i="90"/>
  <c r="Q80" i="90" s="1"/>
  <c r="N80" i="90"/>
  <c r="O79" i="90"/>
  <c r="Q79" i="90"/>
  <c r="N79" i="90"/>
  <c r="O78" i="90"/>
  <c r="Q78" i="90" s="1"/>
  <c r="N78" i="90"/>
  <c r="Q77" i="90"/>
  <c r="O77" i="90"/>
  <c r="N77" i="90"/>
  <c r="O76" i="90"/>
  <c r="Q76" i="90" s="1"/>
  <c r="N76" i="90"/>
  <c r="O75" i="90"/>
  <c r="Q75" i="90"/>
  <c r="N75" i="90"/>
  <c r="O74" i="90"/>
  <c r="Q74" i="90" s="1"/>
  <c r="N74" i="90"/>
  <c r="Q73" i="90"/>
  <c r="O73" i="90"/>
  <c r="N73" i="90"/>
  <c r="O72" i="90"/>
  <c r="Q72" i="90" s="1"/>
  <c r="N72" i="90"/>
  <c r="O69" i="90"/>
  <c r="Q69" i="90" s="1"/>
  <c r="N69" i="90"/>
  <c r="O68" i="90"/>
  <c r="Q68" i="90" s="1"/>
  <c r="N68" i="90"/>
  <c r="O67" i="90"/>
  <c r="Q67" i="90" s="1"/>
  <c r="N67" i="90"/>
  <c r="O66" i="90"/>
  <c r="Q66" i="90" s="1"/>
  <c r="N66" i="90"/>
  <c r="B64" i="90"/>
  <c r="O63" i="90"/>
  <c r="Q63" i="90" s="1"/>
  <c r="N63" i="90"/>
  <c r="O62" i="90"/>
  <c r="Q62" i="90"/>
  <c r="N62" i="90"/>
  <c r="O61" i="90"/>
  <c r="Q61" i="90" s="1"/>
  <c r="N61" i="90"/>
  <c r="B59" i="90"/>
  <c r="O58" i="90"/>
  <c r="Q58" i="90" s="1"/>
  <c r="N58" i="90"/>
  <c r="O57" i="90"/>
  <c r="Q57" i="90" s="1"/>
  <c r="N57" i="90"/>
  <c r="B55" i="90"/>
  <c r="O54" i="90"/>
  <c r="Q54" i="90" s="1"/>
  <c r="N54" i="90"/>
  <c r="O53" i="90"/>
  <c r="Q53" i="90" s="1"/>
  <c r="N53" i="90"/>
  <c r="B50" i="90"/>
  <c r="O49" i="90"/>
  <c r="Q49" i="90" s="1"/>
  <c r="N49" i="90"/>
  <c r="O48" i="90"/>
  <c r="Q48" i="90"/>
  <c r="N48" i="90"/>
  <c r="O47" i="90"/>
  <c r="Q47" i="90" s="1"/>
  <c r="N47" i="90"/>
  <c r="O43" i="90"/>
  <c r="Q43" i="90" s="1"/>
  <c r="N43" i="90"/>
  <c r="O42" i="90"/>
  <c r="Q42" i="90" s="1"/>
  <c r="N42" i="90"/>
  <c r="O41" i="90"/>
  <c r="Q41" i="90" s="1"/>
  <c r="N41" i="90"/>
  <c r="O40" i="90"/>
  <c r="Q40" i="90" s="1"/>
  <c r="N40" i="90"/>
  <c r="B37" i="90"/>
  <c r="O36" i="90"/>
  <c r="Q36" i="90" s="1"/>
  <c r="N36" i="90"/>
  <c r="O35" i="90"/>
  <c r="Q35" i="90" s="1"/>
  <c r="N35" i="90"/>
  <c r="O34" i="90"/>
  <c r="Q34" i="90" s="1"/>
  <c r="N34" i="90"/>
  <c r="O33" i="90"/>
  <c r="Q33" i="90"/>
  <c r="N33" i="90"/>
  <c r="O32" i="90"/>
  <c r="Q32" i="90" s="1"/>
  <c r="N32" i="90"/>
  <c r="O31" i="90"/>
  <c r="Q31" i="90" s="1"/>
  <c r="N31" i="90"/>
  <c r="O30" i="90"/>
  <c r="Q30" i="90" s="1"/>
  <c r="N30" i="90"/>
  <c r="O29" i="90"/>
  <c r="Q29" i="90"/>
  <c r="N29" i="90"/>
  <c r="O28" i="90"/>
  <c r="Q28" i="90" s="1"/>
  <c r="N28" i="90"/>
  <c r="O27" i="90"/>
  <c r="Q27" i="90" s="1"/>
  <c r="N27" i="90"/>
  <c r="O26" i="90"/>
  <c r="Q26" i="90" s="1"/>
  <c r="N26" i="90"/>
  <c r="O25" i="90"/>
  <c r="Q25" i="90"/>
  <c r="N25" i="90"/>
  <c r="O24" i="90"/>
  <c r="Q24" i="90" s="1"/>
  <c r="N24" i="90"/>
  <c r="F20" i="90"/>
  <c r="G20" i="90" s="1"/>
  <c r="H20" i="90" s="1"/>
  <c r="I20" i="90" s="1"/>
  <c r="J20" i="90" s="1"/>
  <c r="K20" i="90" s="1"/>
  <c r="L20" i="90" s="1"/>
  <c r="M20" i="90" s="1"/>
  <c r="N20" i="90" s="1"/>
  <c r="O20" i="90" s="1"/>
  <c r="P20" i="90" s="1"/>
  <c r="Q20" i="90" s="1"/>
  <c r="E20" i="90"/>
  <c r="O86" i="148"/>
  <c r="Q86" i="148" s="1"/>
  <c r="N86" i="148"/>
  <c r="B84" i="148"/>
  <c r="O83" i="148"/>
  <c r="Q83" i="148" s="1"/>
  <c r="N83" i="148"/>
  <c r="O82" i="148"/>
  <c r="Q82" i="148" s="1"/>
  <c r="N82" i="148"/>
  <c r="O81" i="148"/>
  <c r="Q81" i="148"/>
  <c r="N81" i="148"/>
  <c r="O80" i="148"/>
  <c r="Q80" i="148"/>
  <c r="N80" i="148"/>
  <c r="O79" i="148"/>
  <c r="Q79" i="148" s="1"/>
  <c r="N79" i="148"/>
  <c r="O78" i="148"/>
  <c r="Q78" i="148" s="1"/>
  <c r="N78" i="148"/>
  <c r="O77" i="148"/>
  <c r="Q77" i="148"/>
  <c r="N77" i="148"/>
  <c r="O76" i="148"/>
  <c r="Q76" i="148"/>
  <c r="N76" i="148"/>
  <c r="O75" i="148"/>
  <c r="Q75" i="148" s="1"/>
  <c r="N75" i="148"/>
  <c r="O74" i="148"/>
  <c r="Q74" i="148" s="1"/>
  <c r="N74" i="148"/>
  <c r="O73" i="148"/>
  <c r="Q73" i="148"/>
  <c r="N73" i="148"/>
  <c r="O72" i="148"/>
  <c r="Q72" i="148"/>
  <c r="N72" i="148"/>
  <c r="O69" i="148"/>
  <c r="Q69" i="148" s="1"/>
  <c r="N69" i="148"/>
  <c r="O68" i="148"/>
  <c r="Q68" i="148" s="1"/>
  <c r="N68" i="148"/>
  <c r="O67" i="148"/>
  <c r="Q67" i="148"/>
  <c r="N67" i="148"/>
  <c r="O66" i="148"/>
  <c r="Q66" i="148"/>
  <c r="N66" i="148"/>
  <c r="B64" i="148"/>
  <c r="O63" i="148"/>
  <c r="Q63" i="148"/>
  <c r="N63" i="148"/>
  <c r="O62" i="148"/>
  <c r="Q62" i="148" s="1"/>
  <c r="N62" i="148"/>
  <c r="O61" i="148"/>
  <c r="Q61" i="148" s="1"/>
  <c r="N61" i="148"/>
  <c r="B59" i="148"/>
  <c r="O58" i="148"/>
  <c r="Q58" i="148" s="1"/>
  <c r="N58" i="148"/>
  <c r="O57" i="148"/>
  <c r="Q57" i="148"/>
  <c r="N57" i="148"/>
  <c r="B55" i="148"/>
  <c r="O54" i="148"/>
  <c r="Q54" i="148"/>
  <c r="N54" i="148"/>
  <c r="O53" i="148"/>
  <c r="Q53" i="148"/>
  <c r="N53" i="148"/>
  <c r="B50" i="148"/>
  <c r="O49" i="148"/>
  <c r="Q49" i="148"/>
  <c r="N49" i="148"/>
  <c r="O48" i="148"/>
  <c r="Q48" i="148" s="1"/>
  <c r="N48" i="148"/>
  <c r="O47" i="148"/>
  <c r="Q47" i="148" s="1"/>
  <c r="N47" i="148"/>
  <c r="O43" i="148"/>
  <c r="Q43" i="148"/>
  <c r="N43" i="148"/>
  <c r="O42" i="148"/>
  <c r="Q42" i="148"/>
  <c r="N42" i="148"/>
  <c r="O41" i="148"/>
  <c r="Q41" i="148" s="1"/>
  <c r="N41" i="148"/>
  <c r="O40" i="148"/>
  <c r="Q40" i="148" s="1"/>
  <c r="N40" i="148"/>
  <c r="B37" i="148"/>
  <c r="O36" i="148"/>
  <c r="Q36" i="148" s="1"/>
  <c r="N36" i="148"/>
  <c r="O35" i="148"/>
  <c r="Q35" i="148"/>
  <c r="N35" i="148"/>
  <c r="O34" i="148"/>
  <c r="Q34" i="148"/>
  <c r="N34" i="148"/>
  <c r="O33" i="148"/>
  <c r="Q33" i="148" s="1"/>
  <c r="N33" i="148"/>
  <c r="O32" i="148"/>
  <c r="Q32" i="148" s="1"/>
  <c r="N32" i="148"/>
  <c r="O31" i="148"/>
  <c r="Q31" i="148"/>
  <c r="N31" i="148"/>
  <c r="O30" i="148"/>
  <c r="Q30" i="148"/>
  <c r="N30" i="148"/>
  <c r="O29" i="148"/>
  <c r="Q29" i="148" s="1"/>
  <c r="N29" i="148"/>
  <c r="O28" i="148"/>
  <c r="Q28" i="148" s="1"/>
  <c r="N28" i="148"/>
  <c r="O27" i="148"/>
  <c r="Q27" i="148"/>
  <c r="N27" i="148"/>
  <c r="O26" i="148"/>
  <c r="Q26" i="148"/>
  <c r="N26" i="148"/>
  <c r="O25" i="148"/>
  <c r="Q25" i="148" s="1"/>
  <c r="N25" i="148"/>
  <c r="O24" i="148"/>
  <c r="Q24" i="148" s="1"/>
  <c r="N24" i="148"/>
  <c r="E20" i="148"/>
  <c r="F20" i="148"/>
  <c r="G20" i="148" s="1"/>
  <c r="H20" i="148" s="1"/>
  <c r="I20" i="148" s="1"/>
  <c r="J20" i="148" s="1"/>
  <c r="K20" i="148" s="1"/>
  <c r="L20" i="148" s="1"/>
  <c r="M20" i="148" s="1"/>
  <c r="N20" i="148" s="1"/>
  <c r="O20" i="148" s="1"/>
  <c r="P20" i="148" s="1"/>
  <c r="Q20" i="148" s="1"/>
  <c r="O86" i="92"/>
  <c r="Q86" i="92" s="1"/>
  <c r="N86" i="92"/>
  <c r="B84" i="92"/>
  <c r="O83" i="92"/>
  <c r="Q83" i="92" s="1"/>
  <c r="N83" i="92"/>
  <c r="O82" i="92"/>
  <c r="Q82" i="92" s="1"/>
  <c r="N82" i="92"/>
  <c r="O81" i="92"/>
  <c r="Q81" i="92" s="1"/>
  <c r="N81" i="92"/>
  <c r="O80" i="92"/>
  <c r="Q80" i="92" s="1"/>
  <c r="N80" i="92"/>
  <c r="O79" i="92"/>
  <c r="Q79" i="92" s="1"/>
  <c r="N79" i="92"/>
  <c r="O78" i="92"/>
  <c r="Q78" i="92" s="1"/>
  <c r="N78" i="92"/>
  <c r="O77" i="92"/>
  <c r="Q77" i="92"/>
  <c r="N77" i="92"/>
  <c r="O76" i="92"/>
  <c r="Q76" i="92" s="1"/>
  <c r="N76" i="92"/>
  <c r="O75" i="92"/>
  <c r="Q75" i="92" s="1"/>
  <c r="N75" i="92"/>
  <c r="O74" i="92"/>
  <c r="Q74" i="92" s="1"/>
  <c r="N74" i="92"/>
  <c r="O73" i="92"/>
  <c r="Q73" i="92"/>
  <c r="N73" i="92"/>
  <c r="O72" i="92"/>
  <c r="Q72" i="92" s="1"/>
  <c r="N72" i="92"/>
  <c r="O69" i="92"/>
  <c r="Q69" i="92" s="1"/>
  <c r="N69" i="92"/>
  <c r="Q68" i="92"/>
  <c r="O68" i="92"/>
  <c r="N68" i="92"/>
  <c r="O67" i="92"/>
  <c r="Q67" i="92"/>
  <c r="N67" i="92"/>
  <c r="O66" i="92"/>
  <c r="Q66" i="92" s="1"/>
  <c r="N66" i="92"/>
  <c r="B64" i="92"/>
  <c r="O63" i="92"/>
  <c r="Q63" i="92" s="1"/>
  <c r="N63" i="92"/>
  <c r="O62" i="92"/>
  <c r="Q62" i="92" s="1"/>
  <c r="N62" i="92"/>
  <c r="O61" i="92"/>
  <c r="Q61" i="92" s="1"/>
  <c r="N61" i="92"/>
  <c r="B59" i="92"/>
  <c r="O58" i="92"/>
  <c r="Q58" i="92" s="1"/>
  <c r="N58" i="92"/>
  <c r="O57" i="92"/>
  <c r="Q57" i="92"/>
  <c r="N57" i="92"/>
  <c r="B55" i="92"/>
  <c r="O54" i="92"/>
  <c r="Q54" i="92"/>
  <c r="N54" i="92"/>
  <c r="O53" i="92"/>
  <c r="Q53" i="92" s="1"/>
  <c r="N53" i="92"/>
  <c r="B50" i="92"/>
  <c r="O49" i="92"/>
  <c r="Q49" i="92" s="1"/>
  <c r="N49" i="92"/>
  <c r="O48" i="92"/>
  <c r="Q48" i="92" s="1"/>
  <c r="N48" i="92"/>
  <c r="Q47" i="92"/>
  <c r="O47" i="92"/>
  <c r="N47" i="92"/>
  <c r="O43" i="92"/>
  <c r="Q43" i="92" s="1"/>
  <c r="N43" i="92"/>
  <c r="O42" i="92"/>
  <c r="Q42" i="92" s="1"/>
  <c r="N42" i="92"/>
  <c r="O41" i="92"/>
  <c r="Q41" i="92" s="1"/>
  <c r="N41" i="92"/>
  <c r="Q40" i="92"/>
  <c r="O40" i="92"/>
  <c r="N40" i="92"/>
  <c r="B37" i="92"/>
  <c r="Q36" i="92"/>
  <c r="O36" i="92"/>
  <c r="N36" i="92"/>
  <c r="O35" i="92"/>
  <c r="Q35" i="92"/>
  <c r="N35" i="92"/>
  <c r="O34" i="92"/>
  <c r="Q34" i="92" s="1"/>
  <c r="N34" i="92"/>
  <c r="O33" i="92"/>
  <c r="Q33" i="92" s="1"/>
  <c r="N33" i="92"/>
  <c r="O32" i="92"/>
  <c r="Q32" i="92" s="1"/>
  <c r="N32" i="92"/>
  <c r="O31" i="92"/>
  <c r="Q31" i="92"/>
  <c r="N31" i="92"/>
  <c r="O30" i="92"/>
  <c r="Q30" i="92" s="1"/>
  <c r="N30" i="92"/>
  <c r="O29" i="92"/>
  <c r="Q29" i="92" s="1"/>
  <c r="N29" i="92"/>
  <c r="Q28" i="92"/>
  <c r="O28" i="92"/>
  <c r="N28" i="92"/>
  <c r="O27" i="92"/>
  <c r="Q27" i="92"/>
  <c r="N27" i="92"/>
  <c r="O26" i="92"/>
  <c r="Q26" i="92" s="1"/>
  <c r="N26" i="92"/>
  <c r="O25" i="92"/>
  <c r="Q25" i="92" s="1"/>
  <c r="N25" i="92"/>
  <c r="O24" i="92"/>
  <c r="Q24" i="92" s="1"/>
  <c r="N24" i="92"/>
  <c r="H20" i="92"/>
  <c r="I20" i="92" s="1"/>
  <c r="J20" i="92" s="1"/>
  <c r="K20" i="92" s="1"/>
  <c r="L20" i="92" s="1"/>
  <c r="M20" i="92" s="1"/>
  <c r="N20" i="92" s="1"/>
  <c r="O20" i="92" s="1"/>
  <c r="P20" i="92" s="1"/>
  <c r="Q20" i="92" s="1"/>
  <c r="E20" i="92"/>
  <c r="F20" i="92" s="1"/>
  <c r="G20" i="92" s="1"/>
  <c r="Q86" i="93"/>
  <c r="O86" i="93"/>
  <c r="N86" i="93"/>
  <c r="B84" i="93"/>
  <c r="Q83" i="93"/>
  <c r="O83" i="93"/>
  <c r="N83" i="93"/>
  <c r="O82" i="93"/>
  <c r="Q82" i="93"/>
  <c r="N82" i="93"/>
  <c r="O81" i="93"/>
  <c r="Q81" i="93" s="1"/>
  <c r="N81" i="93"/>
  <c r="O80" i="93"/>
  <c r="Q80" i="93" s="1"/>
  <c r="N80" i="93"/>
  <c r="Q79" i="93"/>
  <c r="O79" i="93"/>
  <c r="N79" i="93"/>
  <c r="O78" i="93"/>
  <c r="Q78" i="93"/>
  <c r="N78" i="93"/>
  <c r="O77" i="93"/>
  <c r="Q77" i="93" s="1"/>
  <c r="N77" i="93"/>
  <c r="O76" i="93"/>
  <c r="Q76" i="93" s="1"/>
  <c r="N76" i="93"/>
  <c r="Q75" i="93"/>
  <c r="O75" i="93"/>
  <c r="N75" i="93"/>
  <c r="O74" i="93"/>
  <c r="Q74" i="93"/>
  <c r="N74" i="93"/>
  <c r="O73" i="93"/>
  <c r="Q73" i="93" s="1"/>
  <c r="N73" i="93"/>
  <c r="O72" i="93"/>
  <c r="Q72" i="93" s="1"/>
  <c r="N72" i="93"/>
  <c r="Q69" i="93"/>
  <c r="O69" i="93"/>
  <c r="N69" i="93"/>
  <c r="O68" i="93"/>
  <c r="Q68" i="93"/>
  <c r="N68" i="93"/>
  <c r="O67" i="93"/>
  <c r="Q67" i="93" s="1"/>
  <c r="N67" i="93"/>
  <c r="O66" i="93"/>
  <c r="Q66" i="93" s="1"/>
  <c r="N66" i="93"/>
  <c r="B64" i="93"/>
  <c r="O63" i="93"/>
  <c r="Q63" i="93" s="1"/>
  <c r="N63" i="93"/>
  <c r="O62" i="93"/>
  <c r="Q62" i="93" s="1"/>
  <c r="N62" i="93"/>
  <c r="O61" i="93"/>
  <c r="Q61" i="93" s="1"/>
  <c r="N61" i="93"/>
  <c r="B59" i="93"/>
  <c r="O58" i="93"/>
  <c r="Q58" i="93" s="1"/>
  <c r="N58" i="93"/>
  <c r="O57" i="93"/>
  <c r="Q57" i="93" s="1"/>
  <c r="N57" i="93"/>
  <c r="B55" i="93"/>
  <c r="O54" i="93"/>
  <c r="Q54" i="93" s="1"/>
  <c r="N54" i="93"/>
  <c r="Q53" i="93"/>
  <c r="O53" i="93"/>
  <c r="N53" i="93"/>
  <c r="B50" i="93"/>
  <c r="Q49" i="93"/>
  <c r="O49" i="93"/>
  <c r="N49" i="93"/>
  <c r="O48" i="93"/>
  <c r="Q48" i="93" s="1"/>
  <c r="N48" i="93"/>
  <c r="O47" i="93"/>
  <c r="Q47" i="93"/>
  <c r="N47" i="93"/>
  <c r="O43" i="93"/>
  <c r="Q43" i="93" s="1"/>
  <c r="N43" i="93"/>
  <c r="Q42" i="93"/>
  <c r="O42" i="93"/>
  <c r="N42" i="93"/>
  <c r="Q41" i="93"/>
  <c r="O41" i="93"/>
  <c r="N41" i="93"/>
  <c r="O40" i="93"/>
  <c r="Q40" i="93"/>
  <c r="N40" i="93"/>
  <c r="B37" i="93"/>
  <c r="O36" i="93"/>
  <c r="Q36" i="93"/>
  <c r="N36" i="93"/>
  <c r="O35" i="93"/>
  <c r="Q35" i="93" s="1"/>
  <c r="N35" i="93"/>
  <c r="O34" i="93"/>
  <c r="Q34" i="93" s="1"/>
  <c r="N34" i="93"/>
  <c r="Q33" i="93"/>
  <c r="O33" i="93"/>
  <c r="N33" i="93"/>
  <c r="O32" i="93"/>
  <c r="Q32" i="93"/>
  <c r="N32" i="93"/>
  <c r="O31" i="93"/>
  <c r="Q31" i="93" s="1"/>
  <c r="N31" i="93"/>
  <c r="O30" i="93"/>
  <c r="Q30" i="93" s="1"/>
  <c r="N30" i="93"/>
  <c r="Q29" i="93"/>
  <c r="O29" i="93"/>
  <c r="N29" i="93"/>
  <c r="O28" i="93"/>
  <c r="Q28" i="93"/>
  <c r="N28" i="93"/>
  <c r="O27" i="93"/>
  <c r="Q27" i="93" s="1"/>
  <c r="N27" i="93"/>
  <c r="O26" i="93"/>
  <c r="Q26" i="93" s="1"/>
  <c r="N26" i="93"/>
  <c r="Q25" i="93"/>
  <c r="O25" i="93"/>
  <c r="N25" i="93"/>
  <c r="O24" i="93"/>
  <c r="Q24" i="93"/>
  <c r="N24" i="93"/>
  <c r="I20" i="93"/>
  <c r="J20" i="93" s="1"/>
  <c r="K20" i="93" s="1"/>
  <c r="L20" i="93" s="1"/>
  <c r="M20" i="93" s="1"/>
  <c r="N20" i="93" s="1"/>
  <c r="O20" i="93" s="1"/>
  <c r="P20" i="93" s="1"/>
  <c r="Q20" i="93" s="1"/>
  <c r="F20" i="93"/>
  <c r="G20" i="93" s="1"/>
  <c r="H20" i="93" s="1"/>
  <c r="E20" i="93"/>
  <c r="O86" i="94"/>
  <c r="Q86" i="94"/>
  <c r="N86" i="94"/>
  <c r="B84" i="94"/>
  <c r="O83" i="94"/>
  <c r="Q83" i="94"/>
  <c r="N83" i="94"/>
  <c r="O82" i="94"/>
  <c r="Q82" i="94" s="1"/>
  <c r="N82" i="94"/>
  <c r="O81" i="94"/>
  <c r="Q81" i="94" s="1"/>
  <c r="N81" i="94"/>
  <c r="Q80" i="94"/>
  <c r="O80" i="94"/>
  <c r="N80" i="94"/>
  <c r="O79" i="94"/>
  <c r="Q79" i="94" s="1"/>
  <c r="N79" i="94"/>
  <c r="O78" i="94"/>
  <c r="Q78" i="94" s="1"/>
  <c r="N78" i="94"/>
  <c r="Q77" i="94"/>
  <c r="O77" i="94"/>
  <c r="N77" i="94"/>
  <c r="Q76" i="94"/>
  <c r="O76" i="94"/>
  <c r="N76" i="94"/>
  <c r="O75" i="94"/>
  <c r="Q75" i="94"/>
  <c r="N75" i="94"/>
  <c r="O74" i="94"/>
  <c r="Q74" i="94" s="1"/>
  <c r="N74" i="94"/>
  <c r="Q73" i="94"/>
  <c r="O73" i="94"/>
  <c r="N73" i="94"/>
  <c r="Q72" i="94"/>
  <c r="O72" i="94"/>
  <c r="N72" i="94"/>
  <c r="O69" i="94"/>
  <c r="Q69" i="94"/>
  <c r="N69" i="94"/>
  <c r="O68" i="94"/>
  <c r="Q68" i="94" s="1"/>
  <c r="N68" i="94"/>
  <c r="Q67" i="94"/>
  <c r="O67" i="94"/>
  <c r="N67" i="94"/>
  <c r="Q66" i="94"/>
  <c r="O66" i="94"/>
  <c r="N66" i="94"/>
  <c r="B64" i="94"/>
  <c r="Q63" i="94"/>
  <c r="O63" i="94"/>
  <c r="N63" i="94"/>
  <c r="O62" i="94"/>
  <c r="Q62" i="94"/>
  <c r="N62" i="94"/>
  <c r="O61" i="94"/>
  <c r="Q61" i="94" s="1"/>
  <c r="N61" i="94"/>
  <c r="B59" i="94"/>
  <c r="O58" i="94"/>
  <c r="Q58" i="94" s="1"/>
  <c r="N58" i="94"/>
  <c r="O57" i="94"/>
  <c r="Q57" i="94" s="1"/>
  <c r="N57" i="94"/>
  <c r="B55" i="94"/>
  <c r="O54" i="94"/>
  <c r="Q54" i="94" s="1"/>
  <c r="N54" i="94"/>
  <c r="Q53" i="94"/>
  <c r="O53" i="94"/>
  <c r="N53" i="94"/>
  <c r="B50" i="94"/>
  <c r="Q49" i="94"/>
  <c r="O49" i="94"/>
  <c r="N49" i="94"/>
  <c r="O48" i="94"/>
  <c r="Q48" i="94"/>
  <c r="N48" i="94"/>
  <c r="O47" i="94"/>
  <c r="Q47" i="94" s="1"/>
  <c r="N47" i="94"/>
  <c r="O43" i="94"/>
  <c r="Q43" i="94" s="1"/>
  <c r="N43" i="94"/>
  <c r="Q42" i="94"/>
  <c r="O42" i="94"/>
  <c r="N42" i="94"/>
  <c r="O41" i="94"/>
  <c r="Q41" i="94"/>
  <c r="N41" i="94"/>
  <c r="O40" i="94"/>
  <c r="Q40" i="94" s="1"/>
  <c r="N40" i="94"/>
  <c r="B37" i="94"/>
  <c r="O36" i="94"/>
  <c r="Q36" i="94" s="1"/>
  <c r="N36" i="94"/>
  <c r="O35" i="94"/>
  <c r="Q35" i="94" s="1"/>
  <c r="N35" i="94"/>
  <c r="O34" i="94"/>
  <c r="Q34" i="94" s="1"/>
  <c r="N34" i="94"/>
  <c r="O33" i="94"/>
  <c r="Q33" i="94" s="1"/>
  <c r="N33" i="94"/>
  <c r="O32" i="94"/>
  <c r="Q32" i="94" s="1"/>
  <c r="N32" i="94"/>
  <c r="O31" i="94"/>
  <c r="Q31" i="94" s="1"/>
  <c r="N31" i="94"/>
  <c r="Q30" i="94"/>
  <c r="O30" i="94"/>
  <c r="N30" i="94"/>
  <c r="O29" i="94"/>
  <c r="Q29" i="94"/>
  <c r="N29" i="94"/>
  <c r="O28" i="94"/>
  <c r="Q28" i="94" s="1"/>
  <c r="N28" i="94"/>
  <c r="O27" i="94"/>
  <c r="Q27" i="94" s="1"/>
  <c r="N27" i="94"/>
  <c r="Q26" i="94"/>
  <c r="O26" i="94"/>
  <c r="N26" i="94"/>
  <c r="O25" i="94"/>
  <c r="Q25" i="94" s="1"/>
  <c r="N25" i="94"/>
  <c r="O24" i="94"/>
  <c r="Q24" i="94" s="1"/>
  <c r="N24" i="94"/>
  <c r="F20" i="94"/>
  <c r="G20" i="94" s="1"/>
  <c r="H20" i="94" s="1"/>
  <c r="I20" i="94" s="1"/>
  <c r="J20" i="94" s="1"/>
  <c r="K20" i="94" s="1"/>
  <c r="L20" i="94" s="1"/>
  <c r="M20" i="94" s="1"/>
  <c r="N20" i="94" s="1"/>
  <c r="O20" i="94" s="1"/>
  <c r="P20" i="94" s="1"/>
  <c r="Q20" i="94" s="1"/>
  <c r="E20" i="94"/>
  <c r="O86" i="95"/>
  <c r="Q86" i="95" s="1"/>
  <c r="N86" i="95"/>
  <c r="B84" i="95"/>
  <c r="O83" i="95"/>
  <c r="Q83" i="95" s="1"/>
  <c r="N83" i="95"/>
  <c r="O82" i="95"/>
  <c r="Q82" i="95" s="1"/>
  <c r="N82" i="95"/>
  <c r="O81" i="95"/>
  <c r="Q81" i="95" s="1"/>
  <c r="N81" i="95"/>
  <c r="O80" i="95"/>
  <c r="Q80" i="95"/>
  <c r="N80" i="95"/>
  <c r="O79" i="95"/>
  <c r="Q79" i="95" s="1"/>
  <c r="N79" i="95"/>
  <c r="O78" i="95"/>
  <c r="Q78" i="95" s="1"/>
  <c r="N78" i="95"/>
  <c r="Q77" i="95"/>
  <c r="O77" i="95"/>
  <c r="N77" i="95"/>
  <c r="O76" i="95"/>
  <c r="Q76" i="95" s="1"/>
  <c r="N76" i="95"/>
  <c r="O75" i="95"/>
  <c r="Q75" i="95" s="1"/>
  <c r="N75" i="95"/>
  <c r="O74" i="95"/>
  <c r="Q74" i="95" s="1"/>
  <c r="N74" i="95"/>
  <c r="Q73" i="95"/>
  <c r="O73" i="95"/>
  <c r="N73" i="95"/>
  <c r="O72" i="95"/>
  <c r="Q72" i="95"/>
  <c r="N72" i="95"/>
  <c r="O69" i="95"/>
  <c r="Q69" i="95" s="1"/>
  <c r="N69" i="95"/>
  <c r="O68" i="95"/>
  <c r="Q68" i="95" s="1"/>
  <c r="N68" i="95"/>
  <c r="Q67" i="95"/>
  <c r="O67" i="95"/>
  <c r="N67" i="95"/>
  <c r="O66" i="95"/>
  <c r="Q66" i="95" s="1"/>
  <c r="N66" i="95"/>
  <c r="B64" i="95"/>
  <c r="O63" i="95"/>
  <c r="Q63" i="95" s="1"/>
  <c r="N63" i="95"/>
  <c r="O62" i="95"/>
  <c r="Q62" i="95" s="1"/>
  <c r="N62" i="95"/>
  <c r="O61" i="95"/>
  <c r="Q61" i="95" s="1"/>
  <c r="N61" i="95"/>
  <c r="B59" i="95"/>
  <c r="O58" i="95"/>
  <c r="Q58" i="95" s="1"/>
  <c r="N58" i="95"/>
  <c r="O57" i="95"/>
  <c r="Q57" i="95" s="1"/>
  <c r="N57" i="95"/>
  <c r="B55" i="95"/>
  <c r="O54" i="95"/>
  <c r="Q54" i="95" s="1"/>
  <c r="N54" i="95"/>
  <c r="O53" i="95"/>
  <c r="Q53" i="95"/>
  <c r="N53" i="95"/>
  <c r="B50" i="95"/>
  <c r="O49" i="95"/>
  <c r="Q49" i="95"/>
  <c r="N49" i="95"/>
  <c r="O48" i="95"/>
  <c r="Q48" i="95" s="1"/>
  <c r="N48" i="95"/>
  <c r="Q47" i="95"/>
  <c r="O47" i="95"/>
  <c r="N47" i="95"/>
  <c r="Q43" i="95"/>
  <c r="O43" i="95"/>
  <c r="N43" i="95"/>
  <c r="O42" i="95"/>
  <c r="Q42" i="95" s="1"/>
  <c r="N42" i="95"/>
  <c r="O41" i="95"/>
  <c r="Q41" i="95" s="1"/>
  <c r="N41" i="95"/>
  <c r="O40" i="95"/>
  <c r="Q40" i="95" s="1"/>
  <c r="N40" i="95"/>
  <c r="B37" i="95"/>
  <c r="O36" i="95"/>
  <c r="Q36" i="95" s="1"/>
  <c r="N36" i="95"/>
  <c r="Q35" i="95"/>
  <c r="O35" i="95"/>
  <c r="N35" i="95"/>
  <c r="O34" i="95"/>
  <c r="Q34" i="95"/>
  <c r="N34" i="95"/>
  <c r="O33" i="95"/>
  <c r="Q33" i="95" s="1"/>
  <c r="N33" i="95"/>
  <c r="O32" i="95"/>
  <c r="Q32" i="95" s="1"/>
  <c r="N32" i="95"/>
  <c r="Q31" i="95"/>
  <c r="O31" i="95"/>
  <c r="N31" i="95"/>
  <c r="O30" i="95"/>
  <c r="Q30" i="95"/>
  <c r="N30" i="95"/>
  <c r="O29" i="95"/>
  <c r="Q29" i="95" s="1"/>
  <c r="N29" i="95"/>
  <c r="O28" i="95"/>
  <c r="Q28" i="95" s="1"/>
  <c r="N28" i="95"/>
  <c r="Q27" i="95"/>
  <c r="O27" i="95"/>
  <c r="N27" i="95"/>
  <c r="O26" i="95"/>
  <c r="Q26" i="95"/>
  <c r="N26" i="95"/>
  <c r="O25" i="95"/>
  <c r="Q25" i="95" s="1"/>
  <c r="N25" i="95"/>
  <c r="O24" i="95"/>
  <c r="Q24" i="95" s="1"/>
  <c r="N24" i="95"/>
  <c r="E20" i="95"/>
  <c r="F20" i="95" s="1"/>
  <c r="G20" i="95" s="1"/>
  <c r="H20" i="95" s="1"/>
  <c r="I20" i="95" s="1"/>
  <c r="J20" i="95" s="1"/>
  <c r="K20" i="95" s="1"/>
  <c r="L20" i="95" s="1"/>
  <c r="M20" i="95" s="1"/>
  <c r="N20" i="95" s="1"/>
  <c r="O20" i="95" s="1"/>
  <c r="P20" i="95" s="1"/>
  <c r="Q20" i="95" s="1"/>
  <c r="O86" i="127"/>
  <c r="Q86" i="127"/>
  <c r="N86" i="127"/>
  <c r="B84" i="127"/>
  <c r="O83" i="127"/>
  <c r="Q83" i="127"/>
  <c r="N83" i="127"/>
  <c r="Q82" i="127"/>
  <c r="O82" i="127"/>
  <c r="N82" i="127"/>
  <c r="O81" i="127"/>
  <c r="Q81" i="127"/>
  <c r="N81" i="127"/>
  <c r="O80" i="127"/>
  <c r="Q80" i="127" s="1"/>
  <c r="N80" i="127"/>
  <c r="O79" i="127"/>
  <c r="Q79" i="127" s="1"/>
  <c r="N79" i="127"/>
  <c r="Q78" i="127"/>
  <c r="O78" i="127"/>
  <c r="N78" i="127"/>
  <c r="O77" i="127"/>
  <c r="Q77" i="127"/>
  <c r="N77" i="127"/>
  <c r="O76" i="127"/>
  <c r="Q76" i="127" s="1"/>
  <c r="N76" i="127"/>
  <c r="O75" i="127"/>
  <c r="Q75" i="127" s="1"/>
  <c r="N75" i="127"/>
  <c r="Q74" i="127"/>
  <c r="O74" i="127"/>
  <c r="N74" i="127"/>
  <c r="O73" i="127"/>
  <c r="Q73" i="127" s="1"/>
  <c r="N73" i="127"/>
  <c r="O72" i="127"/>
  <c r="Q72" i="127" s="1"/>
  <c r="N72" i="127"/>
  <c r="O69" i="127"/>
  <c r="Q69" i="127"/>
  <c r="N69" i="127"/>
  <c r="Q68" i="127"/>
  <c r="O68" i="127"/>
  <c r="N68" i="127"/>
  <c r="O67" i="127"/>
  <c r="Q67" i="127"/>
  <c r="N67" i="127"/>
  <c r="O66" i="127"/>
  <c r="Q66" i="127" s="1"/>
  <c r="N66" i="127"/>
  <c r="B64" i="127"/>
  <c r="O63" i="127"/>
  <c r="Q63" i="127" s="1"/>
  <c r="N63" i="127"/>
  <c r="O62" i="127"/>
  <c r="Q62" i="127" s="1"/>
  <c r="N62" i="127"/>
  <c r="Q61" i="127"/>
  <c r="O61" i="127"/>
  <c r="N61" i="127"/>
  <c r="B59" i="127"/>
  <c r="Q58" i="127"/>
  <c r="O58" i="127"/>
  <c r="N58" i="127"/>
  <c r="O57" i="127"/>
  <c r="Q57" i="127"/>
  <c r="N57" i="127"/>
  <c r="B55" i="127"/>
  <c r="O54" i="127"/>
  <c r="Q54" i="127"/>
  <c r="N54" i="127"/>
  <c r="O53" i="127"/>
  <c r="Q53" i="127" s="1"/>
  <c r="N53" i="127"/>
  <c r="B50" i="127"/>
  <c r="O49" i="127"/>
  <c r="Q49" i="127" s="1"/>
  <c r="N49" i="127"/>
  <c r="O48" i="127"/>
  <c r="Q48" i="127" s="1"/>
  <c r="N48" i="127"/>
  <c r="Q47" i="127"/>
  <c r="O47" i="127"/>
  <c r="N47" i="127"/>
  <c r="O43" i="127"/>
  <c r="Q43" i="127" s="1"/>
  <c r="N43" i="127"/>
  <c r="O42" i="127"/>
  <c r="Q42" i="127" s="1"/>
  <c r="N42" i="127"/>
  <c r="Q41" i="127"/>
  <c r="O41" i="127"/>
  <c r="N41" i="127"/>
  <c r="Q40" i="127"/>
  <c r="O40" i="127"/>
  <c r="N40" i="127"/>
  <c r="B37" i="127"/>
  <c r="Q36" i="127"/>
  <c r="O36" i="127"/>
  <c r="N36" i="127"/>
  <c r="O35" i="127"/>
  <c r="Q35" i="127"/>
  <c r="N35" i="127"/>
  <c r="O34" i="127"/>
  <c r="Q34" i="127" s="1"/>
  <c r="N34" i="127"/>
  <c r="Q33" i="127"/>
  <c r="O33" i="127"/>
  <c r="N33" i="127"/>
  <c r="O32" i="127"/>
  <c r="Q32" i="127"/>
  <c r="N32" i="127"/>
  <c r="O31" i="127"/>
  <c r="Q31" i="127"/>
  <c r="N31" i="127"/>
  <c r="O30" i="127"/>
  <c r="Q30" i="127" s="1"/>
  <c r="N30" i="127"/>
  <c r="O29" i="127"/>
  <c r="Q29" i="127" s="1"/>
  <c r="N29" i="127"/>
  <c r="O28" i="127"/>
  <c r="Q28" i="127" s="1"/>
  <c r="N28" i="127"/>
  <c r="O27" i="127"/>
  <c r="Q27" i="127"/>
  <c r="N27" i="127"/>
  <c r="O26" i="127"/>
  <c r="Q26" i="127" s="1"/>
  <c r="N26" i="127"/>
  <c r="Q25" i="127"/>
  <c r="O25" i="127"/>
  <c r="N25" i="127"/>
  <c r="O24" i="127"/>
  <c r="Q24" i="127" s="1"/>
  <c r="N24" i="127"/>
  <c r="E20" i="127"/>
  <c r="F20" i="127"/>
  <c r="G20" i="127" s="1"/>
  <c r="H20" i="127" s="1"/>
  <c r="I20" i="127" s="1"/>
  <c r="J20" i="127" s="1"/>
  <c r="K20" i="127" s="1"/>
  <c r="L20" i="127" s="1"/>
  <c r="M20" i="127" s="1"/>
  <c r="N20" i="127" s="1"/>
  <c r="O20" i="127" s="1"/>
  <c r="P20" i="127" s="1"/>
  <c r="Q20" i="127" s="1"/>
  <c r="O86" i="149"/>
  <c r="Q86" i="149" s="1"/>
  <c r="N86" i="149"/>
  <c r="B84" i="149"/>
  <c r="O83" i="149"/>
  <c r="Q83" i="149" s="1"/>
  <c r="N83" i="149"/>
  <c r="O82" i="149"/>
  <c r="Q82" i="149"/>
  <c r="N82" i="149"/>
  <c r="O81" i="149"/>
  <c r="Q81" i="149" s="1"/>
  <c r="N81" i="149"/>
  <c r="Q80" i="149"/>
  <c r="O80" i="149"/>
  <c r="N80" i="149"/>
  <c r="O79" i="149"/>
  <c r="Q79" i="149" s="1"/>
  <c r="N79" i="149"/>
  <c r="O78" i="149"/>
  <c r="Q78" i="149"/>
  <c r="N78" i="149"/>
  <c r="O77" i="149"/>
  <c r="Q77" i="149" s="1"/>
  <c r="N77" i="149"/>
  <c r="Q76" i="149"/>
  <c r="O76" i="149"/>
  <c r="N76" i="149"/>
  <c r="O75" i="149"/>
  <c r="Q75" i="149" s="1"/>
  <c r="N75" i="149"/>
  <c r="O74" i="149"/>
  <c r="Q74" i="149"/>
  <c r="N74" i="149"/>
  <c r="O73" i="149"/>
  <c r="Q73" i="149" s="1"/>
  <c r="N73" i="149"/>
  <c r="Q72" i="149"/>
  <c r="O72" i="149"/>
  <c r="N72" i="149"/>
  <c r="O69" i="149"/>
  <c r="Q69" i="149"/>
  <c r="N69" i="149"/>
  <c r="O68" i="149"/>
  <c r="Q68" i="149"/>
  <c r="N68" i="149"/>
  <c r="O67" i="149"/>
  <c r="Q67" i="149" s="1"/>
  <c r="N67" i="149"/>
  <c r="O66" i="149"/>
  <c r="Q66" i="149" s="1"/>
  <c r="N66" i="149"/>
  <c r="B64" i="149"/>
  <c r="O63" i="149"/>
  <c r="Q63" i="149" s="1"/>
  <c r="N63" i="149"/>
  <c r="O62" i="149"/>
  <c r="Q62" i="149" s="1"/>
  <c r="N62" i="149"/>
  <c r="O61" i="149"/>
  <c r="Q61" i="149"/>
  <c r="N61" i="149"/>
  <c r="B59" i="149"/>
  <c r="O58" i="149"/>
  <c r="Q58" i="149"/>
  <c r="N58" i="149"/>
  <c r="O57" i="149"/>
  <c r="Q57" i="149" s="1"/>
  <c r="N57" i="149"/>
  <c r="B55" i="149"/>
  <c r="O54" i="149"/>
  <c r="Q54" i="149" s="1"/>
  <c r="N54" i="149"/>
  <c r="Q53" i="149"/>
  <c r="O53" i="149"/>
  <c r="N53" i="149"/>
  <c r="B50" i="149"/>
  <c r="Q49" i="149"/>
  <c r="O49" i="149"/>
  <c r="N49" i="149"/>
  <c r="O48" i="149"/>
  <c r="Q48" i="149" s="1"/>
  <c r="N48" i="149"/>
  <c r="O47" i="149"/>
  <c r="Q47" i="149"/>
  <c r="N47" i="149"/>
  <c r="O43" i="149"/>
  <c r="Q43" i="149" s="1"/>
  <c r="N43" i="149"/>
  <c r="Q42" i="149"/>
  <c r="O42" i="149"/>
  <c r="N42" i="149"/>
  <c r="O41" i="149"/>
  <c r="Q41" i="149"/>
  <c r="N41" i="149"/>
  <c r="O40" i="149"/>
  <c r="Q40" i="149"/>
  <c r="N40" i="149"/>
  <c r="B37" i="149"/>
  <c r="O36" i="149"/>
  <c r="Q36" i="149"/>
  <c r="N36" i="149"/>
  <c r="O35" i="149"/>
  <c r="Q35" i="149" s="1"/>
  <c r="N35" i="149"/>
  <c r="O34" i="149"/>
  <c r="Q34" i="149" s="1"/>
  <c r="N34" i="149"/>
  <c r="O33" i="149"/>
  <c r="Q33" i="149" s="1"/>
  <c r="N33" i="149"/>
  <c r="O32" i="149"/>
  <c r="Q32" i="149"/>
  <c r="N32" i="149"/>
  <c r="O31" i="149"/>
  <c r="Q31" i="149" s="1"/>
  <c r="N31" i="149"/>
  <c r="Q30" i="149"/>
  <c r="O30" i="149"/>
  <c r="N30" i="149"/>
  <c r="Q29" i="149"/>
  <c r="O29" i="149"/>
  <c r="N29" i="149"/>
  <c r="O28" i="149"/>
  <c r="Q28" i="149"/>
  <c r="N28" i="149"/>
  <c r="O27" i="149"/>
  <c r="Q27" i="149" s="1"/>
  <c r="N27" i="149"/>
  <c r="Q26" i="149"/>
  <c r="O26" i="149"/>
  <c r="N26" i="149"/>
  <c r="O25" i="149"/>
  <c r="Q25" i="149" s="1"/>
  <c r="N25" i="149"/>
  <c r="O24" i="149"/>
  <c r="Q24" i="149"/>
  <c r="N24" i="149"/>
  <c r="F20" i="149"/>
  <c r="G20" i="149" s="1"/>
  <c r="H20" i="149" s="1"/>
  <c r="I20" i="149" s="1"/>
  <c r="J20" i="149" s="1"/>
  <c r="K20" i="149" s="1"/>
  <c r="L20" i="149" s="1"/>
  <c r="M20" i="149" s="1"/>
  <c r="N20" i="149" s="1"/>
  <c r="O20" i="149" s="1"/>
  <c r="P20" i="149" s="1"/>
  <c r="Q20" i="149" s="1"/>
  <c r="E20" i="149"/>
  <c r="O86" i="98"/>
  <c r="Q86" i="98"/>
  <c r="N86" i="98"/>
  <c r="B84" i="98"/>
  <c r="O83" i="98"/>
  <c r="Q83" i="98"/>
  <c r="N83" i="98"/>
  <c r="O82" i="98"/>
  <c r="Q82" i="98" s="1"/>
  <c r="N82" i="98"/>
  <c r="Q81" i="98"/>
  <c r="O81" i="98"/>
  <c r="N81" i="98"/>
  <c r="Q80" i="98"/>
  <c r="O80" i="98"/>
  <c r="N80" i="98"/>
  <c r="O79" i="98"/>
  <c r="Q79" i="98"/>
  <c r="N79" i="98"/>
  <c r="O78" i="98"/>
  <c r="Q78" i="98" s="1"/>
  <c r="N78" i="98"/>
  <c r="Q77" i="98"/>
  <c r="O77" i="98"/>
  <c r="N77" i="98"/>
  <c r="O76" i="98"/>
  <c r="Q76" i="98"/>
  <c r="N76" i="98"/>
  <c r="O75" i="98"/>
  <c r="Q75" i="98"/>
  <c r="N75" i="98"/>
  <c r="O74" i="98"/>
  <c r="Q74" i="98" s="1"/>
  <c r="N74" i="98"/>
  <c r="O73" i="98"/>
  <c r="Q73" i="98" s="1"/>
  <c r="N73" i="98"/>
  <c r="Q72" i="98"/>
  <c r="O72" i="98"/>
  <c r="N72" i="98"/>
  <c r="O69" i="98"/>
  <c r="Q69" i="98"/>
  <c r="N69" i="98"/>
  <c r="O68" i="98"/>
  <c r="Q68" i="98" s="1"/>
  <c r="N68" i="98"/>
  <c r="Q67" i="98"/>
  <c r="O67" i="98"/>
  <c r="N67" i="98"/>
  <c r="O66" i="98"/>
  <c r="Q66" i="98" s="1"/>
  <c r="N66" i="98"/>
  <c r="B64" i="98"/>
  <c r="O63" i="98"/>
  <c r="Q63" i="98" s="1"/>
  <c r="N63" i="98"/>
  <c r="O62" i="98"/>
  <c r="Q62" i="98"/>
  <c r="N62" i="98"/>
  <c r="O61" i="98"/>
  <c r="Q61" i="98" s="1"/>
  <c r="N61" i="98"/>
  <c r="B59" i="98"/>
  <c r="O58" i="98"/>
  <c r="Q58" i="98" s="1"/>
  <c r="N58" i="98"/>
  <c r="Q57" i="98"/>
  <c r="O57" i="98"/>
  <c r="N57" i="98"/>
  <c r="B55" i="98"/>
  <c r="Q54" i="98"/>
  <c r="O54" i="98"/>
  <c r="N54" i="98"/>
  <c r="O53" i="98"/>
  <c r="Q53" i="98"/>
  <c r="N53" i="98"/>
  <c r="B50" i="98"/>
  <c r="O49" i="98"/>
  <c r="Q49" i="98"/>
  <c r="N49" i="98"/>
  <c r="O48" i="98"/>
  <c r="Q48" i="98"/>
  <c r="N48" i="98"/>
  <c r="O47" i="98"/>
  <c r="Q47" i="98" s="1"/>
  <c r="N47" i="98"/>
  <c r="O43" i="98"/>
  <c r="Q43" i="98" s="1"/>
  <c r="N43" i="98"/>
  <c r="O42" i="98"/>
  <c r="Q42" i="98" s="1"/>
  <c r="N42" i="98"/>
  <c r="O41" i="98"/>
  <c r="Q41" i="98"/>
  <c r="N41" i="98"/>
  <c r="O40" i="98"/>
  <c r="Q40" i="98" s="1"/>
  <c r="N40" i="98"/>
  <c r="B37" i="98"/>
  <c r="O36" i="98"/>
  <c r="Q36" i="98" s="1"/>
  <c r="N36" i="98"/>
  <c r="Q35" i="98"/>
  <c r="O35" i="98"/>
  <c r="N35" i="98"/>
  <c r="O34" i="98"/>
  <c r="Q34" i="98" s="1"/>
  <c r="N34" i="98"/>
  <c r="O33" i="98"/>
  <c r="Q33" i="98"/>
  <c r="N33" i="98"/>
  <c r="O32" i="98"/>
  <c r="Q32" i="98" s="1"/>
  <c r="N32" i="98"/>
  <c r="Q31" i="98"/>
  <c r="O31" i="98"/>
  <c r="N31" i="98"/>
  <c r="O30" i="98"/>
  <c r="Q30" i="98" s="1"/>
  <c r="N30" i="98"/>
  <c r="O29" i="98"/>
  <c r="Q29" i="98" s="1"/>
  <c r="N29" i="98"/>
  <c r="O28" i="98"/>
  <c r="Q28" i="98" s="1"/>
  <c r="N28" i="98"/>
  <c r="Q27" i="98"/>
  <c r="O27" i="98"/>
  <c r="N27" i="98"/>
  <c r="O26" i="98"/>
  <c r="Q26" i="98"/>
  <c r="N26" i="98"/>
  <c r="O25" i="98"/>
  <c r="Q25" i="98" s="1"/>
  <c r="N25" i="98"/>
  <c r="O24" i="98"/>
  <c r="Q24" i="98" s="1"/>
  <c r="N24" i="98"/>
  <c r="E20" i="98"/>
  <c r="F20" i="98" s="1"/>
  <c r="G20" i="98" s="1"/>
  <c r="H20" i="98" s="1"/>
  <c r="I20" i="98" s="1"/>
  <c r="J20" i="98" s="1"/>
  <c r="K20" i="98" s="1"/>
  <c r="L20" i="98" s="1"/>
  <c r="M20" i="98" s="1"/>
  <c r="N20" i="98" s="1"/>
  <c r="O20" i="98" s="1"/>
  <c r="P20" i="98" s="1"/>
  <c r="Q20" i="98" s="1"/>
  <c r="O86" i="99"/>
  <c r="Q86" i="99" s="1"/>
  <c r="N86" i="99"/>
  <c r="B84" i="99"/>
  <c r="O83" i="99"/>
  <c r="Q83" i="99" s="1"/>
  <c r="N83" i="99"/>
  <c r="Q82" i="99"/>
  <c r="O82" i="99"/>
  <c r="N82" i="99"/>
  <c r="O81" i="99"/>
  <c r="Q81" i="99" s="1"/>
  <c r="N81" i="99"/>
  <c r="O80" i="99"/>
  <c r="Q80" i="99" s="1"/>
  <c r="N80" i="99"/>
  <c r="O79" i="99"/>
  <c r="Q79" i="99" s="1"/>
  <c r="N79" i="99"/>
  <c r="Q78" i="99"/>
  <c r="O78" i="99"/>
  <c r="N78" i="99"/>
  <c r="O77" i="99"/>
  <c r="Q77" i="99"/>
  <c r="N77" i="99"/>
  <c r="O76" i="99"/>
  <c r="Q76" i="99" s="1"/>
  <c r="N76" i="99"/>
  <c r="O75" i="99"/>
  <c r="Q75" i="99" s="1"/>
  <c r="N75" i="99"/>
  <c r="Q74" i="99"/>
  <c r="O74" i="99"/>
  <c r="N74" i="99"/>
  <c r="O73" i="99"/>
  <c r="Q73" i="99" s="1"/>
  <c r="N73" i="99"/>
  <c r="O72" i="99"/>
  <c r="Q72" i="99" s="1"/>
  <c r="N72" i="99"/>
  <c r="O69" i="99"/>
  <c r="Q69" i="99" s="1"/>
  <c r="N69" i="99"/>
  <c r="Q68" i="99"/>
  <c r="O68" i="99"/>
  <c r="N68" i="99"/>
  <c r="O67" i="99"/>
  <c r="Q67" i="99"/>
  <c r="N67" i="99"/>
  <c r="O66" i="99"/>
  <c r="Q66" i="99" s="1"/>
  <c r="N66" i="99"/>
  <c r="B64" i="99"/>
  <c r="O63" i="99"/>
  <c r="Q63" i="99" s="1"/>
  <c r="N63" i="99"/>
  <c r="O62" i="99"/>
  <c r="Q62" i="99" s="1"/>
  <c r="N62" i="99"/>
  <c r="Q61" i="99"/>
  <c r="O61" i="99"/>
  <c r="N61" i="99"/>
  <c r="B59" i="99"/>
  <c r="Q58" i="99"/>
  <c r="O58" i="99"/>
  <c r="N58" i="99"/>
  <c r="O57" i="99"/>
  <c r="Q57" i="99"/>
  <c r="N57" i="99"/>
  <c r="B55" i="99"/>
  <c r="O54" i="99"/>
  <c r="Q54" i="99"/>
  <c r="N54" i="99"/>
  <c r="O53" i="99"/>
  <c r="Q53" i="99" s="1"/>
  <c r="N53" i="99"/>
  <c r="B50" i="99"/>
  <c r="O49" i="99"/>
  <c r="Q49" i="99" s="1"/>
  <c r="N49" i="99"/>
  <c r="O48" i="99"/>
  <c r="Q48" i="99" s="1"/>
  <c r="N48" i="99"/>
  <c r="Q47" i="99"/>
  <c r="O47" i="99"/>
  <c r="N47" i="99"/>
  <c r="O43" i="99"/>
  <c r="Q43" i="99" s="1"/>
  <c r="N43" i="99"/>
  <c r="O42" i="99"/>
  <c r="Q42" i="99" s="1"/>
  <c r="N42" i="99"/>
  <c r="O41" i="99"/>
  <c r="Q41" i="99" s="1"/>
  <c r="N41" i="99"/>
  <c r="Q40" i="99"/>
  <c r="O40" i="99"/>
  <c r="N40" i="99"/>
  <c r="B37" i="99"/>
  <c r="Q36" i="99"/>
  <c r="O36" i="99"/>
  <c r="N36" i="99"/>
  <c r="O35" i="99"/>
  <c r="Q35" i="99"/>
  <c r="N35" i="99"/>
  <c r="O34" i="99"/>
  <c r="Q34" i="99" s="1"/>
  <c r="N34" i="99"/>
  <c r="O33" i="99"/>
  <c r="Q33" i="99" s="1"/>
  <c r="N33" i="99"/>
  <c r="Q32" i="99"/>
  <c r="O32" i="99"/>
  <c r="N32" i="99"/>
  <c r="O31" i="99"/>
  <c r="Q31" i="99" s="1"/>
  <c r="N31" i="99"/>
  <c r="O30" i="99"/>
  <c r="Q30" i="99" s="1"/>
  <c r="N30" i="99"/>
  <c r="O29" i="99"/>
  <c r="Q29" i="99" s="1"/>
  <c r="N29" i="99"/>
  <c r="Q28" i="99"/>
  <c r="O28" i="99"/>
  <c r="N28" i="99"/>
  <c r="O27" i="99"/>
  <c r="Q27" i="99"/>
  <c r="N27" i="99"/>
  <c r="O26" i="99"/>
  <c r="Q26" i="99" s="1"/>
  <c r="N26" i="99"/>
  <c r="O25" i="99"/>
  <c r="Q25" i="99" s="1"/>
  <c r="N25" i="99"/>
  <c r="Q24" i="99"/>
  <c r="O24" i="99"/>
  <c r="N24" i="99"/>
  <c r="E20" i="99"/>
  <c r="F20" i="99"/>
  <c r="G20" i="99" s="1"/>
  <c r="H20" i="99" s="1"/>
  <c r="I20" i="99" s="1"/>
  <c r="J20" i="99" s="1"/>
  <c r="K20" i="99" s="1"/>
  <c r="L20" i="99" s="1"/>
  <c r="M20" i="99" s="1"/>
  <c r="N20" i="99" s="1"/>
  <c r="O20" i="99" s="1"/>
  <c r="P20" i="99" s="1"/>
  <c r="Q20" i="99" s="1"/>
  <c r="O86" i="100"/>
  <c r="Q86" i="100" s="1"/>
  <c r="N86" i="100"/>
  <c r="B84" i="100"/>
  <c r="O83" i="100"/>
  <c r="Q83" i="100" s="1"/>
  <c r="N83" i="100"/>
  <c r="O82" i="100"/>
  <c r="Q82" i="100" s="1"/>
  <c r="N82" i="100"/>
  <c r="O81" i="100"/>
  <c r="Q81" i="100" s="1"/>
  <c r="N81" i="100"/>
  <c r="O80" i="100"/>
  <c r="Q80" i="100" s="1"/>
  <c r="N80" i="100"/>
  <c r="O79" i="100"/>
  <c r="Q79" i="100" s="1"/>
  <c r="N79" i="100"/>
  <c r="O78" i="100"/>
  <c r="Q78" i="100"/>
  <c r="N78" i="100"/>
  <c r="O77" i="100"/>
  <c r="Q77" i="100" s="1"/>
  <c r="N77" i="100"/>
  <c r="O76" i="100"/>
  <c r="Q76" i="100" s="1"/>
  <c r="N76" i="100"/>
  <c r="O75" i="100"/>
  <c r="Q75" i="100" s="1"/>
  <c r="N75" i="100"/>
  <c r="O74" i="100"/>
  <c r="Q74" i="100" s="1"/>
  <c r="N74" i="100"/>
  <c r="O73" i="100"/>
  <c r="Q73" i="100" s="1"/>
  <c r="N73" i="100"/>
  <c r="O72" i="100"/>
  <c r="Q72" i="100" s="1"/>
  <c r="N72" i="100"/>
  <c r="O69" i="100"/>
  <c r="Q69" i="100" s="1"/>
  <c r="N69" i="100"/>
  <c r="O68" i="100"/>
  <c r="Q68" i="100" s="1"/>
  <c r="N68" i="100"/>
  <c r="O67" i="100"/>
  <c r="Q67" i="100" s="1"/>
  <c r="N67" i="100"/>
  <c r="O66" i="100"/>
  <c r="Q66" i="100" s="1"/>
  <c r="N66" i="100"/>
  <c r="B64" i="100"/>
  <c r="O63" i="100"/>
  <c r="Q63" i="100" s="1"/>
  <c r="N63" i="100"/>
  <c r="O62" i="100"/>
  <c r="Q62" i="100" s="1"/>
  <c r="N62" i="100"/>
  <c r="O61" i="100"/>
  <c r="Q61" i="100" s="1"/>
  <c r="N61" i="100"/>
  <c r="B59" i="100"/>
  <c r="O58" i="100"/>
  <c r="Q58" i="100" s="1"/>
  <c r="N58" i="100"/>
  <c r="O57" i="100"/>
  <c r="Q57" i="100" s="1"/>
  <c r="N57" i="100"/>
  <c r="B55" i="100"/>
  <c r="O54" i="100"/>
  <c r="Q54" i="100" s="1"/>
  <c r="N54" i="100"/>
  <c r="O53" i="100"/>
  <c r="Q53" i="100" s="1"/>
  <c r="N53" i="100"/>
  <c r="B50" i="100"/>
  <c r="O49" i="100"/>
  <c r="Q49" i="100" s="1"/>
  <c r="N49" i="100"/>
  <c r="O48" i="100"/>
  <c r="Q48" i="100" s="1"/>
  <c r="N48" i="100"/>
  <c r="O47" i="100"/>
  <c r="Q47" i="100" s="1"/>
  <c r="N47" i="100"/>
  <c r="O43" i="100"/>
  <c r="Q43" i="100" s="1"/>
  <c r="N43" i="100"/>
  <c r="O42" i="100"/>
  <c r="Q42" i="100" s="1"/>
  <c r="N42" i="100"/>
  <c r="O41" i="100"/>
  <c r="Q41" i="100" s="1"/>
  <c r="N41" i="100"/>
  <c r="O40" i="100"/>
  <c r="Q40" i="100" s="1"/>
  <c r="N40" i="100"/>
  <c r="B37" i="100"/>
  <c r="O36" i="100"/>
  <c r="Q36" i="100" s="1"/>
  <c r="N36" i="100"/>
  <c r="O35" i="100"/>
  <c r="Q35" i="100" s="1"/>
  <c r="N35" i="100"/>
  <c r="O34" i="100"/>
  <c r="Q34" i="100" s="1"/>
  <c r="N34" i="100"/>
  <c r="O33" i="100"/>
  <c r="Q33" i="100" s="1"/>
  <c r="N33" i="100"/>
  <c r="O32" i="100"/>
  <c r="Q32" i="100" s="1"/>
  <c r="N32" i="100"/>
  <c r="O31" i="100"/>
  <c r="Q31" i="100" s="1"/>
  <c r="N31" i="100"/>
  <c r="O30" i="100"/>
  <c r="Q30" i="100" s="1"/>
  <c r="N30" i="100"/>
  <c r="O29" i="100"/>
  <c r="Q29" i="100" s="1"/>
  <c r="N29" i="100"/>
  <c r="O28" i="100"/>
  <c r="Q28" i="100"/>
  <c r="N28" i="100"/>
  <c r="O27" i="100"/>
  <c r="Q27" i="100" s="1"/>
  <c r="N27" i="100"/>
  <c r="O26" i="100"/>
  <c r="Q26" i="100" s="1"/>
  <c r="N26" i="100"/>
  <c r="O25" i="100"/>
  <c r="Q25" i="100" s="1"/>
  <c r="N25" i="100"/>
  <c r="O24" i="100"/>
  <c r="Q24" i="100" s="1"/>
  <c r="N24" i="100"/>
  <c r="E20" i="100"/>
  <c r="F20" i="100" s="1"/>
  <c r="G20" i="100"/>
  <c r="H20" i="100" s="1"/>
  <c r="I20" i="100" s="1"/>
  <c r="J20" i="100" s="1"/>
  <c r="K20" i="100" s="1"/>
  <c r="L20" i="100" s="1"/>
  <c r="M20" i="100" s="1"/>
  <c r="N20" i="100" s="1"/>
  <c r="O20" i="100" s="1"/>
  <c r="P20" i="100" s="1"/>
  <c r="Q20" i="100" s="1"/>
  <c r="O86" i="101"/>
  <c r="Q86" i="101"/>
  <c r="N86" i="101"/>
  <c r="B84" i="101"/>
  <c r="O83" i="101"/>
  <c r="Q83" i="101"/>
  <c r="N83" i="101"/>
  <c r="O82" i="101"/>
  <c r="Q82" i="101" s="1"/>
  <c r="N82" i="101"/>
  <c r="O81" i="101"/>
  <c r="Q81" i="101" s="1"/>
  <c r="N81" i="101"/>
  <c r="Q80" i="101"/>
  <c r="O80" i="101"/>
  <c r="N80" i="101"/>
  <c r="O79" i="101"/>
  <c r="Q79" i="101"/>
  <c r="N79" i="101"/>
  <c r="O78" i="101"/>
  <c r="Q78" i="101" s="1"/>
  <c r="N78" i="101"/>
  <c r="O77" i="101"/>
  <c r="Q77" i="101" s="1"/>
  <c r="N77" i="101"/>
  <c r="Q76" i="101"/>
  <c r="O76" i="101"/>
  <c r="N76" i="101"/>
  <c r="O75" i="101"/>
  <c r="Q75" i="101"/>
  <c r="N75" i="101"/>
  <c r="O74" i="101"/>
  <c r="Q74" i="101" s="1"/>
  <c r="N74" i="101"/>
  <c r="O73" i="101"/>
  <c r="Q73" i="101" s="1"/>
  <c r="N73" i="101"/>
  <c r="Q72" i="101"/>
  <c r="O72" i="101"/>
  <c r="N72" i="101"/>
  <c r="O69" i="101"/>
  <c r="Q69" i="101"/>
  <c r="N69" i="101"/>
  <c r="O68" i="101"/>
  <c r="Q68" i="101" s="1"/>
  <c r="N68" i="101"/>
  <c r="O67" i="101"/>
  <c r="Q67" i="101" s="1"/>
  <c r="N67" i="101"/>
  <c r="Q66" i="101"/>
  <c r="O66" i="101"/>
  <c r="N66" i="101"/>
  <c r="B64" i="101"/>
  <c r="Q63" i="101"/>
  <c r="O63" i="101"/>
  <c r="N63" i="101"/>
  <c r="O62" i="101"/>
  <c r="Q62" i="101"/>
  <c r="N62" i="101"/>
  <c r="O61" i="101"/>
  <c r="Q61" i="101" s="1"/>
  <c r="N61" i="101"/>
  <c r="B59" i="101"/>
  <c r="O58" i="101"/>
  <c r="Q58" i="101" s="1"/>
  <c r="N58" i="101"/>
  <c r="O57" i="101"/>
  <c r="Q57" i="101" s="1"/>
  <c r="N57" i="101"/>
  <c r="B55" i="101"/>
  <c r="O54" i="101"/>
  <c r="Q54" i="101" s="1"/>
  <c r="N54" i="101"/>
  <c r="Q53" i="101"/>
  <c r="O53" i="101"/>
  <c r="N53" i="101"/>
  <c r="B50" i="101"/>
  <c r="Q49" i="101"/>
  <c r="O49" i="101"/>
  <c r="N49" i="101"/>
  <c r="O48" i="101"/>
  <c r="Q48" i="101"/>
  <c r="N48" i="101"/>
  <c r="O47" i="101"/>
  <c r="Q47" i="101" s="1"/>
  <c r="N47" i="101"/>
  <c r="O43" i="101"/>
  <c r="Q43" i="101" s="1"/>
  <c r="N43" i="101"/>
  <c r="Q42" i="101"/>
  <c r="O42" i="101"/>
  <c r="N42" i="101"/>
  <c r="O41" i="101"/>
  <c r="Q41" i="101"/>
  <c r="N41" i="101"/>
  <c r="O40" i="101"/>
  <c r="Q40" i="101" s="1"/>
  <c r="N40" i="101"/>
  <c r="B37" i="101"/>
  <c r="O36" i="101"/>
  <c r="Q36" i="101" s="1"/>
  <c r="N36" i="101"/>
  <c r="O35" i="101"/>
  <c r="Q35" i="101" s="1"/>
  <c r="N35" i="101"/>
  <c r="Q34" i="101"/>
  <c r="O34" i="101"/>
  <c r="N34" i="101"/>
  <c r="O33" i="101"/>
  <c r="Q33" i="101"/>
  <c r="N33" i="101"/>
  <c r="O32" i="101"/>
  <c r="Q32" i="101" s="1"/>
  <c r="N32" i="101"/>
  <c r="O31" i="101"/>
  <c r="Q31" i="101" s="1"/>
  <c r="N31" i="101"/>
  <c r="Q30" i="101"/>
  <c r="O30" i="101"/>
  <c r="N30" i="101"/>
  <c r="O29" i="101"/>
  <c r="Q29" i="101" s="1"/>
  <c r="N29" i="101"/>
  <c r="O28" i="101"/>
  <c r="Q28" i="101" s="1"/>
  <c r="N28" i="101"/>
  <c r="O27" i="101"/>
  <c r="Q27" i="101" s="1"/>
  <c r="N27" i="101"/>
  <c r="Q26" i="101"/>
  <c r="O26" i="101"/>
  <c r="N26" i="101"/>
  <c r="O25" i="101"/>
  <c r="Q25" i="101"/>
  <c r="N25" i="101"/>
  <c r="O24" i="101"/>
  <c r="Q24" i="101" s="1"/>
  <c r="N24" i="101"/>
  <c r="I20" i="101"/>
  <c r="J20" i="101" s="1"/>
  <c r="K20" i="101" s="1"/>
  <c r="L20" i="101" s="1"/>
  <c r="M20" i="101" s="1"/>
  <c r="N20" i="101" s="1"/>
  <c r="O20" i="101" s="1"/>
  <c r="P20" i="101" s="1"/>
  <c r="Q20" i="101" s="1"/>
  <c r="E20" i="101"/>
  <c r="F20" i="101" s="1"/>
  <c r="G20" i="101" s="1"/>
  <c r="H20" i="101" s="1"/>
  <c r="O86" i="102"/>
  <c r="Q86" i="102" s="1"/>
  <c r="N86" i="102"/>
  <c r="B84" i="102"/>
  <c r="O83" i="102"/>
  <c r="Q83" i="102" s="1"/>
  <c r="N83" i="102"/>
  <c r="O82" i="102"/>
  <c r="Q82" i="102" s="1"/>
  <c r="N82" i="102"/>
  <c r="Q81" i="102"/>
  <c r="O81" i="102"/>
  <c r="N81" i="102"/>
  <c r="O80" i="102"/>
  <c r="Q80" i="102" s="1"/>
  <c r="N80" i="102"/>
  <c r="O79" i="102"/>
  <c r="Q79" i="102" s="1"/>
  <c r="N79" i="102"/>
  <c r="O78" i="102"/>
  <c r="Q78" i="102" s="1"/>
  <c r="N78" i="102"/>
  <c r="Q77" i="102"/>
  <c r="O77" i="102"/>
  <c r="N77" i="102"/>
  <c r="O76" i="102"/>
  <c r="Q76" i="102"/>
  <c r="N76" i="102"/>
  <c r="O75" i="102"/>
  <c r="Q75" i="102" s="1"/>
  <c r="N75" i="102"/>
  <c r="O74" i="102"/>
  <c r="Q74" i="102" s="1"/>
  <c r="N74" i="102"/>
  <c r="Q73" i="102"/>
  <c r="O73" i="102"/>
  <c r="N73" i="102"/>
  <c r="O72" i="102"/>
  <c r="Q72" i="102" s="1"/>
  <c r="N72" i="102"/>
  <c r="O69" i="102"/>
  <c r="Q69" i="102" s="1"/>
  <c r="N69" i="102"/>
  <c r="O68" i="102"/>
  <c r="Q68" i="102" s="1"/>
  <c r="N68" i="102"/>
  <c r="Q67" i="102"/>
  <c r="O67" i="102"/>
  <c r="N67" i="102"/>
  <c r="O66" i="102"/>
  <c r="Q66" i="102"/>
  <c r="N66" i="102"/>
  <c r="B64" i="102"/>
  <c r="O63" i="102"/>
  <c r="Q63" i="102"/>
  <c r="N63" i="102"/>
  <c r="O62" i="102"/>
  <c r="Q62" i="102" s="1"/>
  <c r="N62" i="102"/>
  <c r="O61" i="102"/>
  <c r="Q61" i="102" s="1"/>
  <c r="N61" i="102"/>
  <c r="B59" i="102"/>
  <c r="O58" i="102"/>
  <c r="Q58" i="102" s="1"/>
  <c r="N58" i="102"/>
  <c r="Q57" i="102"/>
  <c r="O57" i="102"/>
  <c r="N57" i="102"/>
  <c r="B55" i="102"/>
  <c r="Q54" i="102"/>
  <c r="O54" i="102"/>
  <c r="N54" i="102"/>
  <c r="O53" i="102"/>
  <c r="Q53" i="102"/>
  <c r="N53" i="102"/>
  <c r="B50" i="102"/>
  <c r="O49" i="102"/>
  <c r="Q49" i="102"/>
  <c r="N49" i="102"/>
  <c r="O48" i="102"/>
  <c r="Q48" i="102" s="1"/>
  <c r="N48" i="102"/>
  <c r="O47" i="102"/>
  <c r="Q47" i="102" s="1"/>
  <c r="N47" i="102"/>
  <c r="Q43" i="102"/>
  <c r="O43" i="102"/>
  <c r="N43" i="102"/>
  <c r="O42" i="102"/>
  <c r="Q42" i="102"/>
  <c r="N42" i="102"/>
  <c r="O41" i="102"/>
  <c r="Q41" i="102" s="1"/>
  <c r="N41" i="102"/>
  <c r="O40" i="102"/>
  <c r="Q40" i="102" s="1"/>
  <c r="N40" i="102"/>
  <c r="B37" i="102"/>
  <c r="O36" i="102"/>
  <c r="Q36" i="102" s="1"/>
  <c r="N36" i="102"/>
  <c r="O35" i="102"/>
  <c r="Q35" i="102" s="1"/>
  <c r="N35" i="102"/>
  <c r="O34" i="102"/>
  <c r="Q34" i="102"/>
  <c r="N34" i="102"/>
  <c r="O33" i="102"/>
  <c r="Q33" i="102" s="1"/>
  <c r="N33" i="102"/>
  <c r="O32" i="102"/>
  <c r="Q32" i="102" s="1"/>
  <c r="N32" i="102"/>
  <c r="O31" i="102"/>
  <c r="Q31" i="102" s="1"/>
  <c r="N31" i="102"/>
  <c r="O30" i="102"/>
  <c r="Q30" i="102" s="1"/>
  <c r="N30" i="102"/>
  <c r="O29" i="102"/>
  <c r="Q29" i="102" s="1"/>
  <c r="N29" i="102"/>
  <c r="O28" i="102"/>
  <c r="Q28" i="102" s="1"/>
  <c r="N28" i="102"/>
  <c r="Q27" i="102"/>
  <c r="O27" i="102"/>
  <c r="N27" i="102"/>
  <c r="O26" i="102"/>
  <c r="Q26" i="102"/>
  <c r="N26" i="102"/>
  <c r="O25" i="102"/>
  <c r="Q25" i="102" s="1"/>
  <c r="N25" i="102"/>
  <c r="O24" i="102"/>
  <c r="Q24" i="102" s="1"/>
  <c r="N24" i="102"/>
  <c r="E20" i="102"/>
  <c r="F20" i="102" s="1"/>
  <c r="G20" i="102" s="1"/>
  <c r="H20" i="102" s="1"/>
  <c r="I20" i="102" s="1"/>
  <c r="J20" i="102" s="1"/>
  <c r="K20" i="102" s="1"/>
  <c r="L20" i="102" s="1"/>
  <c r="M20" i="102" s="1"/>
  <c r="N20" i="102" s="1"/>
  <c r="O20" i="102" s="1"/>
  <c r="P20" i="102" s="1"/>
  <c r="Q20" i="102" s="1"/>
  <c r="O86" i="103"/>
  <c r="Q86" i="103" s="1"/>
  <c r="N86" i="103"/>
  <c r="B84" i="103"/>
  <c r="O83" i="103"/>
  <c r="Q83" i="103" s="1"/>
  <c r="N83" i="103"/>
  <c r="Q82" i="103"/>
  <c r="O82" i="103"/>
  <c r="N82" i="103"/>
  <c r="O81" i="103"/>
  <c r="Q81" i="103" s="1"/>
  <c r="N81" i="103"/>
  <c r="O80" i="103"/>
  <c r="Q80" i="103" s="1"/>
  <c r="N80" i="103"/>
  <c r="O79" i="103"/>
  <c r="Q79" i="103" s="1"/>
  <c r="N79" i="103"/>
  <c r="O78" i="103"/>
  <c r="Q78" i="103" s="1"/>
  <c r="N78" i="103"/>
  <c r="O77" i="103"/>
  <c r="Q77" i="103"/>
  <c r="N77" i="103"/>
  <c r="O76" i="103"/>
  <c r="Q76" i="103" s="1"/>
  <c r="N76" i="103"/>
  <c r="O75" i="103"/>
  <c r="Q75" i="103" s="1"/>
  <c r="N75" i="103"/>
  <c r="O74" i="103"/>
  <c r="Q74" i="103" s="1"/>
  <c r="N74" i="103"/>
  <c r="O73" i="103"/>
  <c r="Q73" i="103" s="1"/>
  <c r="N73" i="103"/>
  <c r="O72" i="103"/>
  <c r="Q72" i="103" s="1"/>
  <c r="N72" i="103"/>
  <c r="O69" i="103"/>
  <c r="Q69" i="103" s="1"/>
  <c r="N69" i="103"/>
  <c r="Q68" i="103"/>
  <c r="O68" i="103"/>
  <c r="N68" i="103"/>
  <c r="O67" i="103"/>
  <c r="Q67" i="103"/>
  <c r="N67" i="103"/>
  <c r="O66" i="103"/>
  <c r="Q66" i="103" s="1"/>
  <c r="N66" i="103"/>
  <c r="B64" i="103"/>
  <c r="O63" i="103"/>
  <c r="Q63" i="103" s="1"/>
  <c r="N63" i="103"/>
  <c r="O62" i="103"/>
  <c r="Q62" i="103" s="1"/>
  <c r="N62" i="103"/>
  <c r="O61" i="103"/>
  <c r="Q61" i="103" s="1"/>
  <c r="N61" i="103"/>
  <c r="B59" i="103"/>
  <c r="O58" i="103"/>
  <c r="Q58" i="103" s="1"/>
  <c r="N58" i="103"/>
  <c r="O57" i="103"/>
  <c r="Q57" i="103"/>
  <c r="N57" i="103"/>
  <c r="B55" i="103"/>
  <c r="O54" i="103"/>
  <c r="Q54" i="103"/>
  <c r="N54" i="103"/>
  <c r="O53" i="103"/>
  <c r="Q53" i="103" s="1"/>
  <c r="N53" i="103"/>
  <c r="B50" i="103"/>
  <c r="O49" i="103"/>
  <c r="Q49" i="103" s="1"/>
  <c r="N49" i="103"/>
  <c r="O48" i="103"/>
  <c r="Q48" i="103" s="1"/>
  <c r="N48" i="103"/>
  <c r="Q47" i="103"/>
  <c r="O47" i="103"/>
  <c r="N47" i="103"/>
  <c r="O43" i="103"/>
  <c r="Q43" i="103" s="1"/>
  <c r="N43" i="103"/>
  <c r="O42" i="103"/>
  <c r="Q42" i="103" s="1"/>
  <c r="N42" i="103"/>
  <c r="O41" i="103"/>
  <c r="Q41" i="103" s="1"/>
  <c r="N41" i="103"/>
  <c r="O40" i="103"/>
  <c r="Q40" i="103" s="1"/>
  <c r="N40" i="103"/>
  <c r="B37" i="103"/>
  <c r="O36" i="103"/>
  <c r="Q36" i="103" s="1"/>
  <c r="N36" i="103"/>
  <c r="O35" i="103"/>
  <c r="Q35" i="103"/>
  <c r="N35" i="103"/>
  <c r="O34" i="103"/>
  <c r="Q34" i="103" s="1"/>
  <c r="N34" i="103"/>
  <c r="O33" i="103"/>
  <c r="Q33" i="103" s="1"/>
  <c r="N33" i="103"/>
  <c r="O32" i="103"/>
  <c r="Q32" i="103" s="1"/>
  <c r="N32" i="103"/>
  <c r="O31" i="103"/>
  <c r="Q31" i="103" s="1"/>
  <c r="N31" i="103"/>
  <c r="O30" i="103"/>
  <c r="Q30" i="103" s="1"/>
  <c r="N30" i="103"/>
  <c r="O29" i="103"/>
  <c r="Q29" i="103" s="1"/>
  <c r="N29" i="103"/>
  <c r="Q28" i="103"/>
  <c r="O28" i="103"/>
  <c r="N28" i="103"/>
  <c r="O27" i="103"/>
  <c r="Q27" i="103"/>
  <c r="N27" i="103"/>
  <c r="O26" i="103"/>
  <c r="Q26" i="103" s="1"/>
  <c r="N26" i="103"/>
  <c r="O25" i="103"/>
  <c r="Q25" i="103" s="1"/>
  <c r="N25" i="103"/>
  <c r="Q24" i="103"/>
  <c r="O24" i="103"/>
  <c r="N24" i="103"/>
  <c r="E20" i="103"/>
  <c r="F20" i="103"/>
  <c r="G20" i="103" s="1"/>
  <c r="H20" i="103" s="1"/>
  <c r="I20" i="103" s="1"/>
  <c r="J20" i="103" s="1"/>
  <c r="K20" i="103" s="1"/>
  <c r="L20" i="103" s="1"/>
  <c r="M20" i="103" s="1"/>
  <c r="N20" i="103" s="1"/>
  <c r="O20" i="103" s="1"/>
  <c r="P20" i="103" s="1"/>
  <c r="Q20" i="103" s="1"/>
  <c r="O86" i="104"/>
  <c r="Q86" i="104" s="1"/>
  <c r="N86" i="104"/>
  <c r="B84" i="104"/>
  <c r="O83" i="104"/>
  <c r="Q83" i="104" s="1"/>
  <c r="N83" i="104"/>
  <c r="O82" i="104"/>
  <c r="Q82" i="104" s="1"/>
  <c r="N82" i="104"/>
  <c r="O81" i="104"/>
  <c r="Q81" i="104" s="1"/>
  <c r="N81" i="104"/>
  <c r="O80" i="104"/>
  <c r="Q80" i="104" s="1"/>
  <c r="N80" i="104"/>
  <c r="O79" i="104"/>
  <c r="Q79" i="104" s="1"/>
  <c r="N79" i="104"/>
  <c r="O78" i="104"/>
  <c r="Q78" i="104" s="1"/>
  <c r="N78" i="104"/>
  <c r="O77" i="104"/>
  <c r="Q77" i="104" s="1"/>
  <c r="N77" i="104"/>
  <c r="O76" i="104"/>
  <c r="Q76" i="104" s="1"/>
  <c r="N76" i="104"/>
  <c r="O75" i="104"/>
  <c r="Q75" i="104" s="1"/>
  <c r="N75" i="104"/>
  <c r="O74" i="104"/>
  <c r="Q74" i="104" s="1"/>
  <c r="N74" i="104"/>
  <c r="O73" i="104"/>
  <c r="Q73" i="104" s="1"/>
  <c r="N73" i="104"/>
  <c r="O72" i="104"/>
  <c r="Q72" i="104" s="1"/>
  <c r="N72" i="104"/>
  <c r="O69" i="104"/>
  <c r="Q69" i="104" s="1"/>
  <c r="N69" i="104"/>
  <c r="O68" i="104"/>
  <c r="Q68" i="104" s="1"/>
  <c r="N68" i="104"/>
  <c r="O67" i="104"/>
  <c r="Q67" i="104" s="1"/>
  <c r="N67" i="104"/>
  <c r="O66" i="104"/>
  <c r="Q66" i="104" s="1"/>
  <c r="N66" i="104"/>
  <c r="B64" i="104"/>
  <c r="O63" i="104"/>
  <c r="Q63" i="104" s="1"/>
  <c r="N63" i="104"/>
  <c r="O62" i="104"/>
  <c r="Q62" i="104" s="1"/>
  <c r="N62" i="104"/>
  <c r="O61" i="104"/>
  <c r="Q61" i="104" s="1"/>
  <c r="N61" i="104"/>
  <c r="B59" i="104"/>
  <c r="O58" i="104"/>
  <c r="Q58" i="104" s="1"/>
  <c r="N58" i="104"/>
  <c r="O57" i="104"/>
  <c r="Q57" i="104" s="1"/>
  <c r="N57" i="104"/>
  <c r="B55" i="104"/>
  <c r="O54" i="104"/>
  <c r="Q54" i="104" s="1"/>
  <c r="N54" i="104"/>
  <c r="O53" i="104"/>
  <c r="Q53" i="104" s="1"/>
  <c r="N53" i="104"/>
  <c r="B50" i="104"/>
  <c r="O49" i="104"/>
  <c r="Q49" i="104" s="1"/>
  <c r="N49" i="104"/>
  <c r="O48" i="104"/>
  <c r="Q48" i="104" s="1"/>
  <c r="N48" i="104"/>
  <c r="O47" i="104"/>
  <c r="Q47" i="104" s="1"/>
  <c r="N47" i="104"/>
  <c r="O43" i="104"/>
  <c r="Q43" i="104" s="1"/>
  <c r="N43" i="104"/>
  <c r="O42" i="104"/>
  <c r="Q42" i="104" s="1"/>
  <c r="N42" i="104"/>
  <c r="O41" i="104"/>
  <c r="Q41" i="104" s="1"/>
  <c r="N41" i="104"/>
  <c r="O40" i="104"/>
  <c r="Q40" i="104" s="1"/>
  <c r="N40" i="104"/>
  <c r="B37" i="104"/>
  <c r="O36" i="104"/>
  <c r="Q36" i="104" s="1"/>
  <c r="N36" i="104"/>
  <c r="O35" i="104"/>
  <c r="Q35" i="104" s="1"/>
  <c r="N35" i="104"/>
  <c r="O34" i="104"/>
  <c r="Q34" i="104" s="1"/>
  <c r="N34" i="104"/>
  <c r="O33" i="104"/>
  <c r="Q33" i="104" s="1"/>
  <c r="N33" i="104"/>
  <c r="O32" i="104"/>
  <c r="Q32" i="104" s="1"/>
  <c r="N32" i="104"/>
  <c r="O31" i="104"/>
  <c r="Q31" i="104" s="1"/>
  <c r="N31" i="104"/>
  <c r="O30" i="104"/>
  <c r="Q30" i="104" s="1"/>
  <c r="N30" i="104"/>
  <c r="O29" i="104"/>
  <c r="Q29" i="104" s="1"/>
  <c r="N29" i="104"/>
  <c r="O28" i="104"/>
  <c r="Q28" i="104" s="1"/>
  <c r="N28" i="104"/>
  <c r="O27" i="104"/>
  <c r="Q27" i="104" s="1"/>
  <c r="N27" i="104"/>
  <c r="O26" i="104"/>
  <c r="Q26" i="104" s="1"/>
  <c r="N26" i="104"/>
  <c r="O25" i="104"/>
  <c r="Q25" i="104" s="1"/>
  <c r="N25" i="104"/>
  <c r="O24" i="104"/>
  <c r="Q24" i="104" s="1"/>
  <c r="N24" i="104"/>
  <c r="E20" i="104"/>
  <c r="F20" i="104" s="1"/>
  <c r="G20" i="104"/>
  <c r="H20" i="104" s="1"/>
  <c r="I20" i="104" s="1"/>
  <c r="J20" i="104" s="1"/>
  <c r="K20" i="104" s="1"/>
  <c r="L20" i="104" s="1"/>
  <c r="M20" i="104" s="1"/>
  <c r="N20" i="104" s="1"/>
  <c r="O20" i="104" s="1"/>
  <c r="P20" i="104" s="1"/>
  <c r="Q20" i="104" s="1"/>
  <c r="O86" i="157"/>
  <c r="Q86" i="157" s="1"/>
  <c r="N86" i="157"/>
  <c r="B84" i="157"/>
  <c r="O83" i="157"/>
  <c r="Q83" i="157" s="1"/>
  <c r="N83" i="157"/>
  <c r="O82" i="157"/>
  <c r="Q82" i="157" s="1"/>
  <c r="N82" i="157"/>
  <c r="O81" i="157"/>
  <c r="Q81" i="157" s="1"/>
  <c r="N81" i="157"/>
  <c r="O80" i="157"/>
  <c r="Q80" i="157" s="1"/>
  <c r="N80" i="157"/>
  <c r="O79" i="157"/>
  <c r="Q79" i="157" s="1"/>
  <c r="N79" i="157"/>
  <c r="O78" i="157"/>
  <c r="Q78" i="157" s="1"/>
  <c r="N78" i="157"/>
  <c r="O77" i="157"/>
  <c r="Q77" i="157" s="1"/>
  <c r="N77" i="157"/>
  <c r="O76" i="157"/>
  <c r="Q76" i="157" s="1"/>
  <c r="N76" i="157"/>
  <c r="O75" i="157"/>
  <c r="Q75" i="157" s="1"/>
  <c r="N75" i="157"/>
  <c r="O74" i="157"/>
  <c r="Q74" i="157" s="1"/>
  <c r="N74" i="157"/>
  <c r="O73" i="157"/>
  <c r="Q73" i="157" s="1"/>
  <c r="N73" i="157"/>
  <c r="O72" i="157"/>
  <c r="Q72" i="157" s="1"/>
  <c r="N72" i="157"/>
  <c r="O69" i="157"/>
  <c r="Q69" i="157"/>
  <c r="N69" i="157"/>
  <c r="O68" i="157"/>
  <c r="Q68" i="157" s="1"/>
  <c r="N68" i="157"/>
  <c r="O67" i="157"/>
  <c r="Q67" i="157" s="1"/>
  <c r="N67" i="157"/>
  <c r="O66" i="157"/>
  <c r="Q66" i="157" s="1"/>
  <c r="N66" i="157"/>
  <c r="B64" i="157"/>
  <c r="O63" i="157"/>
  <c r="Q63" i="157" s="1"/>
  <c r="N63" i="157"/>
  <c r="O62" i="157"/>
  <c r="Q62" i="157"/>
  <c r="N62" i="157"/>
  <c r="O61" i="157"/>
  <c r="Q61" i="157" s="1"/>
  <c r="N61" i="157"/>
  <c r="B59" i="157"/>
  <c r="O58" i="157"/>
  <c r="Q58" i="157" s="1"/>
  <c r="N58" i="157"/>
  <c r="O57" i="157"/>
  <c r="Q57" i="157" s="1"/>
  <c r="N57" i="157"/>
  <c r="B55" i="157"/>
  <c r="O54" i="157"/>
  <c r="Q54" i="157" s="1"/>
  <c r="N54" i="157"/>
  <c r="O53" i="157"/>
  <c r="Q53" i="157" s="1"/>
  <c r="N53" i="157"/>
  <c r="B50" i="157"/>
  <c r="O49" i="157"/>
  <c r="Q49" i="157" s="1"/>
  <c r="N49" i="157"/>
  <c r="O48" i="157"/>
  <c r="Q48" i="157" s="1"/>
  <c r="N48" i="157"/>
  <c r="O47" i="157"/>
  <c r="Q47" i="157" s="1"/>
  <c r="N47" i="157"/>
  <c r="O43" i="157"/>
  <c r="Q43" i="157" s="1"/>
  <c r="N43" i="157"/>
  <c r="O42" i="157"/>
  <c r="Q42" i="157" s="1"/>
  <c r="N42" i="157"/>
  <c r="O41" i="157"/>
  <c r="Q41" i="157" s="1"/>
  <c r="N41" i="157"/>
  <c r="O40" i="157"/>
  <c r="Q40" i="157" s="1"/>
  <c r="N40" i="157"/>
  <c r="B37" i="157"/>
  <c r="O36" i="157"/>
  <c r="Q36" i="157" s="1"/>
  <c r="N36" i="157"/>
  <c r="O35" i="157"/>
  <c r="Q35" i="157" s="1"/>
  <c r="N35" i="157"/>
  <c r="O34" i="157"/>
  <c r="Q34" i="157" s="1"/>
  <c r="N34" i="157"/>
  <c r="O33" i="157"/>
  <c r="Q33" i="157"/>
  <c r="N33" i="157"/>
  <c r="O32" i="157"/>
  <c r="Q32" i="157" s="1"/>
  <c r="N32" i="157"/>
  <c r="O31" i="157"/>
  <c r="Q31" i="157" s="1"/>
  <c r="N31" i="157"/>
  <c r="O30" i="157"/>
  <c r="Q30" i="157" s="1"/>
  <c r="N30" i="157"/>
  <c r="O29" i="157"/>
  <c r="Q29" i="157" s="1"/>
  <c r="N29" i="157"/>
  <c r="O28" i="157"/>
  <c r="Q28" i="157" s="1"/>
  <c r="N28" i="157"/>
  <c r="O27" i="157"/>
  <c r="Q27" i="157" s="1"/>
  <c r="N27" i="157"/>
  <c r="O26" i="157"/>
  <c r="Q26" i="157" s="1"/>
  <c r="N26" i="157"/>
  <c r="O25" i="157"/>
  <c r="Q25" i="157" s="1"/>
  <c r="N25" i="157"/>
  <c r="O24" i="157"/>
  <c r="Q24" i="157" s="1"/>
  <c r="N24" i="157"/>
  <c r="E20" i="157"/>
  <c r="F20" i="157" s="1"/>
  <c r="G20" i="157" s="1"/>
  <c r="H20" i="157" s="1"/>
  <c r="I20" i="157" s="1"/>
  <c r="J20" i="157" s="1"/>
  <c r="K20" i="157" s="1"/>
  <c r="L20" i="157" s="1"/>
  <c r="M20" i="157" s="1"/>
  <c r="N20" i="157" s="1"/>
  <c r="O20" i="157" s="1"/>
  <c r="P20" i="157" s="1"/>
  <c r="Q20" i="157" s="1"/>
  <c r="O86" i="139"/>
  <c r="Q86" i="139" s="1"/>
  <c r="N86" i="139"/>
  <c r="B84" i="139"/>
  <c r="O83" i="139"/>
  <c r="Q83" i="139" s="1"/>
  <c r="N83" i="139"/>
  <c r="O82" i="139"/>
  <c r="Q82" i="139" s="1"/>
  <c r="N82" i="139"/>
  <c r="O81" i="139"/>
  <c r="Q81" i="139" s="1"/>
  <c r="N81" i="139"/>
  <c r="O80" i="139"/>
  <c r="Q80" i="139" s="1"/>
  <c r="N80" i="139"/>
  <c r="O79" i="139"/>
  <c r="Q79" i="139" s="1"/>
  <c r="N79" i="139"/>
  <c r="O78" i="139"/>
  <c r="Q78" i="139" s="1"/>
  <c r="N78" i="139"/>
  <c r="O77" i="139"/>
  <c r="Q77" i="139" s="1"/>
  <c r="N77" i="139"/>
  <c r="O76" i="139"/>
  <c r="Q76" i="139" s="1"/>
  <c r="N76" i="139"/>
  <c r="O75" i="139"/>
  <c r="Q75" i="139" s="1"/>
  <c r="N75" i="139"/>
  <c r="O74" i="139"/>
  <c r="Q74" i="139" s="1"/>
  <c r="N74" i="139"/>
  <c r="O73" i="139"/>
  <c r="Q73" i="139" s="1"/>
  <c r="N73" i="139"/>
  <c r="O72" i="139"/>
  <c r="Q72" i="139" s="1"/>
  <c r="N72" i="139"/>
  <c r="O69" i="139"/>
  <c r="Q69" i="139" s="1"/>
  <c r="N69" i="139"/>
  <c r="O68" i="139"/>
  <c r="Q68" i="139" s="1"/>
  <c r="N68" i="139"/>
  <c r="O67" i="139"/>
  <c r="Q67" i="139" s="1"/>
  <c r="N67" i="139"/>
  <c r="O66" i="139"/>
  <c r="Q66" i="139" s="1"/>
  <c r="N66" i="139"/>
  <c r="B64" i="139"/>
  <c r="O63" i="139"/>
  <c r="Q63" i="139" s="1"/>
  <c r="N63" i="139"/>
  <c r="O62" i="139"/>
  <c r="Q62" i="139" s="1"/>
  <c r="N62" i="139"/>
  <c r="O61" i="139"/>
  <c r="Q61" i="139" s="1"/>
  <c r="N61" i="139"/>
  <c r="B59" i="139"/>
  <c r="O58" i="139"/>
  <c r="Q58" i="139" s="1"/>
  <c r="N58" i="139"/>
  <c r="O57" i="139"/>
  <c r="Q57" i="139" s="1"/>
  <c r="N57" i="139"/>
  <c r="B55" i="139"/>
  <c r="O54" i="139"/>
  <c r="Q54" i="139" s="1"/>
  <c r="N54" i="139"/>
  <c r="O53" i="139"/>
  <c r="Q53" i="139" s="1"/>
  <c r="N53" i="139"/>
  <c r="B50" i="139"/>
  <c r="O49" i="139"/>
  <c r="Q49" i="139" s="1"/>
  <c r="N49" i="139"/>
  <c r="O48" i="139"/>
  <c r="Q48" i="139" s="1"/>
  <c r="N48" i="139"/>
  <c r="O47" i="139"/>
  <c r="Q47" i="139" s="1"/>
  <c r="N47" i="139"/>
  <c r="Q43" i="139"/>
  <c r="O43" i="139"/>
  <c r="N43" i="139"/>
  <c r="O42" i="139"/>
  <c r="Q42" i="139"/>
  <c r="N42" i="139"/>
  <c r="O41" i="139"/>
  <c r="Q41" i="139" s="1"/>
  <c r="N41" i="139"/>
  <c r="O40" i="139"/>
  <c r="Q40" i="139" s="1"/>
  <c r="N40" i="139"/>
  <c r="B37" i="139"/>
  <c r="O36" i="139"/>
  <c r="Q36" i="139" s="1"/>
  <c r="N36" i="139"/>
  <c r="O35" i="139"/>
  <c r="Q35" i="139" s="1"/>
  <c r="N35" i="139"/>
  <c r="O34" i="139"/>
  <c r="Q34" i="139"/>
  <c r="N34" i="139"/>
  <c r="O33" i="139"/>
  <c r="Q33" i="139" s="1"/>
  <c r="N33" i="139"/>
  <c r="O32" i="139"/>
  <c r="Q32" i="139" s="1"/>
  <c r="N32" i="139"/>
  <c r="O31" i="139"/>
  <c r="Q31" i="139" s="1"/>
  <c r="N31" i="139"/>
  <c r="O30" i="139"/>
  <c r="Q30" i="139" s="1"/>
  <c r="N30" i="139"/>
  <c r="O29" i="139"/>
  <c r="Q29" i="139" s="1"/>
  <c r="N29" i="139"/>
  <c r="O28" i="139"/>
  <c r="Q28" i="139" s="1"/>
  <c r="N28" i="139"/>
  <c r="O27" i="139"/>
  <c r="Q27" i="139" s="1"/>
  <c r="N27" i="139"/>
  <c r="O26" i="139"/>
  <c r="Q26" i="139" s="1"/>
  <c r="N26" i="139"/>
  <c r="O25" i="139"/>
  <c r="Q25" i="139" s="1"/>
  <c r="N25" i="139"/>
  <c r="O24" i="139"/>
  <c r="Q24" i="139" s="1"/>
  <c r="N24" i="139"/>
  <c r="E20" i="139"/>
  <c r="F20" i="139" s="1"/>
  <c r="G20" i="139" s="1"/>
  <c r="H20" i="139" s="1"/>
  <c r="I20" i="139" s="1"/>
  <c r="J20" i="139" s="1"/>
  <c r="K20" i="139" s="1"/>
  <c r="L20" i="139" s="1"/>
  <c r="M20" i="139" s="1"/>
  <c r="N20" i="139" s="1"/>
  <c r="O20" i="139" s="1"/>
  <c r="P20" i="139" s="1"/>
  <c r="Q20" i="139" s="1"/>
  <c r="O86" i="107"/>
  <c r="Q86" i="107" s="1"/>
  <c r="N86" i="107"/>
  <c r="B84" i="107"/>
  <c r="O83" i="107"/>
  <c r="Q83" i="107" s="1"/>
  <c r="N83" i="107"/>
  <c r="O82" i="107"/>
  <c r="Q82" i="107" s="1"/>
  <c r="N82" i="107"/>
  <c r="O81" i="107"/>
  <c r="Q81" i="107" s="1"/>
  <c r="N81" i="107"/>
  <c r="O80" i="107"/>
  <c r="Q80" i="107" s="1"/>
  <c r="N80" i="107"/>
  <c r="O79" i="107"/>
  <c r="Q79" i="107" s="1"/>
  <c r="N79" i="107"/>
  <c r="O78" i="107"/>
  <c r="Q78" i="107" s="1"/>
  <c r="N78" i="107"/>
  <c r="O77" i="107"/>
  <c r="Q77" i="107" s="1"/>
  <c r="N77" i="107"/>
  <c r="O76" i="107"/>
  <c r="Q76" i="107" s="1"/>
  <c r="N76" i="107"/>
  <c r="O75" i="107"/>
  <c r="Q75" i="107"/>
  <c r="N75" i="107"/>
  <c r="Q74" i="107"/>
  <c r="O74" i="107"/>
  <c r="N74" i="107"/>
  <c r="O73" i="107"/>
  <c r="Q73" i="107" s="1"/>
  <c r="N73" i="107"/>
  <c r="O72" i="107"/>
  <c r="Q72" i="107" s="1"/>
  <c r="N72" i="107"/>
  <c r="O69" i="107"/>
  <c r="Q69" i="107"/>
  <c r="N69" i="107"/>
  <c r="Q68" i="107"/>
  <c r="O68" i="107"/>
  <c r="N68" i="107"/>
  <c r="O67" i="107"/>
  <c r="Q67" i="107"/>
  <c r="N67" i="107"/>
  <c r="O66" i="107"/>
  <c r="Q66" i="107" s="1"/>
  <c r="N66" i="107"/>
  <c r="B64" i="107"/>
  <c r="O63" i="107"/>
  <c r="Q63" i="107" s="1"/>
  <c r="N63" i="107"/>
  <c r="O62" i="107"/>
  <c r="Q62" i="107"/>
  <c r="N62" i="107"/>
  <c r="Q61" i="107"/>
  <c r="O61" i="107"/>
  <c r="N61" i="107"/>
  <c r="B59" i="107"/>
  <c r="Q58" i="107"/>
  <c r="O58" i="107"/>
  <c r="N58" i="107"/>
  <c r="O57" i="107"/>
  <c r="Q57" i="107"/>
  <c r="N57" i="107"/>
  <c r="B55" i="107"/>
  <c r="O54" i="107"/>
  <c r="Q54" i="107"/>
  <c r="N54" i="107"/>
  <c r="O53" i="107"/>
  <c r="Q53" i="107" s="1"/>
  <c r="N53" i="107"/>
  <c r="B50" i="107"/>
  <c r="O49" i="107"/>
  <c r="Q49" i="107" s="1"/>
  <c r="N49" i="107"/>
  <c r="O48" i="107"/>
  <c r="Q48" i="107" s="1"/>
  <c r="N48" i="107"/>
  <c r="Q47" i="107"/>
  <c r="O47" i="107"/>
  <c r="N47" i="107"/>
  <c r="O43" i="107"/>
  <c r="Q43" i="107" s="1"/>
  <c r="N43" i="107"/>
  <c r="O42" i="107"/>
  <c r="Q42" i="107" s="1"/>
  <c r="N42" i="107"/>
  <c r="O41" i="107"/>
  <c r="Q41" i="107"/>
  <c r="N41" i="107"/>
  <c r="O40" i="107"/>
  <c r="Q40" i="107" s="1"/>
  <c r="N40" i="107"/>
  <c r="B37" i="107"/>
  <c r="O36" i="107"/>
  <c r="Q36" i="107" s="1"/>
  <c r="N36" i="107"/>
  <c r="O35" i="107"/>
  <c r="Q35" i="107" s="1"/>
  <c r="N35" i="107"/>
  <c r="O34" i="107"/>
  <c r="Q34" i="107" s="1"/>
  <c r="N34" i="107"/>
  <c r="O33" i="107"/>
  <c r="Q33" i="107"/>
  <c r="N33" i="107"/>
  <c r="O32" i="107"/>
  <c r="Q32" i="107" s="1"/>
  <c r="N32" i="107"/>
  <c r="O31" i="107"/>
  <c r="Q31" i="107" s="1"/>
  <c r="N31" i="107"/>
  <c r="O30" i="107"/>
  <c r="Q30" i="107" s="1"/>
  <c r="N30" i="107"/>
  <c r="O29" i="107"/>
  <c r="Q29" i="107" s="1"/>
  <c r="N29" i="107"/>
  <c r="O28" i="107"/>
  <c r="Q28" i="107" s="1"/>
  <c r="N28" i="107"/>
  <c r="O27" i="107"/>
  <c r="Q27" i="107" s="1"/>
  <c r="N27" i="107"/>
  <c r="O26" i="107"/>
  <c r="Q26" i="107" s="1"/>
  <c r="N26" i="107"/>
  <c r="O25" i="107"/>
  <c r="Q25" i="107"/>
  <c r="N25" i="107"/>
  <c r="Q24" i="107"/>
  <c r="O24" i="107"/>
  <c r="N24" i="107"/>
  <c r="E20" i="107"/>
  <c r="F20" i="107"/>
  <c r="G20" i="107" s="1"/>
  <c r="H20" i="107" s="1"/>
  <c r="I20" i="107" s="1"/>
  <c r="J20" i="107" s="1"/>
  <c r="K20" i="107" s="1"/>
  <c r="L20" i="107" s="1"/>
  <c r="M20" i="107" s="1"/>
  <c r="N20" i="107" s="1"/>
  <c r="O20" i="107" s="1"/>
  <c r="P20" i="107" s="1"/>
  <c r="Q20" i="107" s="1"/>
  <c r="Q86" i="108"/>
  <c r="O86" i="108"/>
  <c r="N86" i="108"/>
  <c r="B84" i="108"/>
  <c r="Q83" i="108"/>
  <c r="O83" i="108"/>
  <c r="N83" i="108"/>
  <c r="O82" i="108"/>
  <c r="Q82" i="108"/>
  <c r="N82" i="108"/>
  <c r="O81" i="108"/>
  <c r="Q81" i="108" s="1"/>
  <c r="N81" i="108"/>
  <c r="O80" i="108"/>
  <c r="Q80" i="108"/>
  <c r="N80" i="108"/>
  <c r="Q79" i="108"/>
  <c r="O79" i="108"/>
  <c r="N79" i="108"/>
  <c r="O78" i="108"/>
  <c r="Q78" i="108" s="1"/>
  <c r="N78" i="108"/>
  <c r="O77" i="108"/>
  <c r="Q77" i="108" s="1"/>
  <c r="N77" i="108"/>
  <c r="O76" i="108"/>
  <c r="Q76" i="108"/>
  <c r="N76" i="108"/>
  <c r="Q75" i="108"/>
  <c r="O75" i="108"/>
  <c r="N75" i="108"/>
  <c r="O74" i="108"/>
  <c r="Q74" i="108"/>
  <c r="N74" i="108"/>
  <c r="O73" i="108"/>
  <c r="Q73" i="108" s="1"/>
  <c r="N73" i="108"/>
  <c r="O72" i="108"/>
  <c r="Q72" i="108"/>
  <c r="N72" i="108"/>
  <c r="Q69" i="108"/>
  <c r="O69" i="108"/>
  <c r="N69" i="108"/>
  <c r="O68" i="108"/>
  <c r="Q68" i="108" s="1"/>
  <c r="N68" i="108"/>
  <c r="O67" i="108"/>
  <c r="Q67" i="108" s="1"/>
  <c r="N67" i="108"/>
  <c r="O66" i="108"/>
  <c r="Q66" i="108"/>
  <c r="N66" i="108"/>
  <c r="B64" i="108"/>
  <c r="O63" i="108"/>
  <c r="Q63" i="108"/>
  <c r="N63" i="108"/>
  <c r="Q62" i="108"/>
  <c r="O62" i="108"/>
  <c r="N62" i="108"/>
  <c r="O61" i="108"/>
  <c r="Q61" i="108"/>
  <c r="N61" i="108"/>
  <c r="B59" i="108"/>
  <c r="O58" i="108"/>
  <c r="Q58" i="108"/>
  <c r="N58" i="108"/>
  <c r="O57" i="108"/>
  <c r="Q57" i="108" s="1"/>
  <c r="N57" i="108"/>
  <c r="B55" i="108"/>
  <c r="O54" i="108"/>
  <c r="Q54" i="108" s="1"/>
  <c r="N54" i="108"/>
  <c r="O53" i="108"/>
  <c r="Q53" i="108"/>
  <c r="N53" i="108"/>
  <c r="B50" i="108"/>
  <c r="O49" i="108"/>
  <c r="Q49" i="108"/>
  <c r="N49" i="108"/>
  <c r="Q48" i="108"/>
  <c r="O48" i="108"/>
  <c r="N48" i="108"/>
  <c r="O47" i="108"/>
  <c r="Q47" i="108"/>
  <c r="N47" i="108"/>
  <c r="O43" i="108"/>
  <c r="Q43" i="108" s="1"/>
  <c r="N43" i="108"/>
  <c r="O42" i="108"/>
  <c r="Q42" i="108"/>
  <c r="N42" i="108"/>
  <c r="Q41" i="108"/>
  <c r="O41" i="108"/>
  <c r="N41" i="108"/>
  <c r="O40" i="108"/>
  <c r="Q40" i="108"/>
  <c r="N40" i="108"/>
  <c r="B37" i="108"/>
  <c r="O36" i="108"/>
  <c r="Q36" i="108"/>
  <c r="N36" i="108"/>
  <c r="O35" i="108"/>
  <c r="Q35" i="108" s="1"/>
  <c r="N35" i="108"/>
  <c r="O34" i="108"/>
  <c r="Q34" i="108"/>
  <c r="N34" i="108"/>
  <c r="Q33" i="108"/>
  <c r="O33" i="108"/>
  <c r="N33" i="108"/>
  <c r="O32" i="108"/>
  <c r="Q32" i="108"/>
  <c r="N32" i="108"/>
  <c r="O31" i="108"/>
  <c r="Q31" i="108" s="1"/>
  <c r="N31" i="108"/>
  <c r="O30" i="108"/>
  <c r="Q30" i="108"/>
  <c r="N30" i="108"/>
  <c r="Q29" i="108"/>
  <c r="O29" i="108"/>
  <c r="N29" i="108"/>
  <c r="O28" i="108"/>
  <c r="Q28" i="108"/>
  <c r="N28" i="108"/>
  <c r="O27" i="108"/>
  <c r="Q27" i="108" s="1"/>
  <c r="N27" i="108"/>
  <c r="O26" i="108"/>
  <c r="Q26" i="108"/>
  <c r="N26" i="108"/>
  <c r="Q25" i="108"/>
  <c r="O25" i="108"/>
  <c r="N25" i="108"/>
  <c r="O24" i="108"/>
  <c r="Q24" i="108"/>
  <c r="N24" i="108"/>
  <c r="E20" i="108"/>
  <c r="F20" i="108" s="1"/>
  <c r="G20" i="108" s="1"/>
  <c r="H20" i="108" s="1"/>
  <c r="I20" i="108" s="1"/>
  <c r="J20" i="108" s="1"/>
  <c r="K20" i="108" s="1"/>
  <c r="L20" i="108" s="1"/>
  <c r="M20" i="108" s="1"/>
  <c r="N20" i="108" s="1"/>
  <c r="O20" i="108" s="1"/>
  <c r="P20" i="108" s="1"/>
  <c r="Q20" i="108" s="1"/>
  <c r="O86" i="109"/>
  <c r="Q86" i="109"/>
  <c r="N86" i="109"/>
  <c r="B84" i="109"/>
  <c r="O83" i="109"/>
  <c r="Q83" i="109"/>
  <c r="N83" i="109"/>
  <c r="O82" i="109"/>
  <c r="Q82" i="109" s="1"/>
  <c r="N82" i="109"/>
  <c r="O81" i="109"/>
  <c r="Q81" i="109"/>
  <c r="N81" i="109"/>
  <c r="Q80" i="109"/>
  <c r="O80" i="109"/>
  <c r="N80" i="109"/>
  <c r="O79" i="109"/>
  <c r="Q79" i="109"/>
  <c r="N79" i="109"/>
  <c r="O78" i="109"/>
  <c r="Q78" i="109" s="1"/>
  <c r="N78" i="109"/>
  <c r="O77" i="109"/>
  <c r="Q77" i="109"/>
  <c r="N77" i="109"/>
  <c r="Q76" i="109"/>
  <c r="O76" i="109"/>
  <c r="N76" i="109"/>
  <c r="O75" i="109"/>
  <c r="Q75" i="109"/>
  <c r="N75" i="109"/>
  <c r="O74" i="109"/>
  <c r="Q74" i="109" s="1"/>
  <c r="N74" i="109"/>
  <c r="O73" i="109"/>
  <c r="Q73" i="109"/>
  <c r="N73" i="109"/>
  <c r="Q72" i="109"/>
  <c r="O72" i="109"/>
  <c r="N72" i="109"/>
  <c r="O69" i="109"/>
  <c r="Q69" i="109"/>
  <c r="N69" i="109"/>
  <c r="O68" i="109"/>
  <c r="Q68" i="109" s="1"/>
  <c r="N68" i="109"/>
  <c r="O67" i="109"/>
  <c r="Q67" i="109"/>
  <c r="N67" i="109"/>
  <c r="Q66" i="109"/>
  <c r="O66" i="109"/>
  <c r="N66" i="109"/>
  <c r="B64" i="109"/>
  <c r="Q63" i="109"/>
  <c r="O63" i="109"/>
  <c r="N63" i="109"/>
  <c r="O62" i="109"/>
  <c r="Q62" i="109"/>
  <c r="N62" i="109"/>
  <c r="O61" i="109"/>
  <c r="Q61" i="109" s="1"/>
  <c r="N61" i="109"/>
  <c r="B59" i="109"/>
  <c r="O58" i="109"/>
  <c r="Q58" i="109" s="1"/>
  <c r="N58" i="109"/>
  <c r="O57" i="109"/>
  <c r="Q57" i="109"/>
  <c r="N57" i="109"/>
  <c r="B55" i="109"/>
  <c r="O54" i="109"/>
  <c r="Q54" i="109"/>
  <c r="N54" i="109"/>
  <c r="Q53" i="109"/>
  <c r="O53" i="109"/>
  <c r="N53" i="109"/>
  <c r="B50" i="109"/>
  <c r="Q49" i="109"/>
  <c r="O49" i="109"/>
  <c r="N49" i="109"/>
  <c r="O48" i="109"/>
  <c r="Q48" i="109"/>
  <c r="N48" i="109"/>
  <c r="O47" i="109"/>
  <c r="Q47" i="109" s="1"/>
  <c r="N47" i="109"/>
  <c r="O43" i="109"/>
  <c r="Q43" i="109"/>
  <c r="N43" i="109"/>
  <c r="Q42" i="109"/>
  <c r="O42" i="109"/>
  <c r="N42" i="109"/>
  <c r="O41" i="109"/>
  <c r="Q41" i="109"/>
  <c r="N41" i="109"/>
  <c r="O40" i="109"/>
  <c r="Q40" i="109" s="1"/>
  <c r="N40" i="109"/>
  <c r="B37" i="109"/>
  <c r="O36" i="109"/>
  <c r="Q36" i="109" s="1"/>
  <c r="N36" i="109"/>
  <c r="O35" i="109"/>
  <c r="Q35" i="109"/>
  <c r="N35" i="109"/>
  <c r="Q34" i="109"/>
  <c r="O34" i="109"/>
  <c r="N34" i="109"/>
  <c r="O33" i="109"/>
  <c r="Q33" i="109"/>
  <c r="N33" i="109"/>
  <c r="O32" i="109"/>
  <c r="Q32" i="109" s="1"/>
  <c r="N32" i="109"/>
  <c r="O31" i="109"/>
  <c r="Q31" i="109"/>
  <c r="N31" i="109"/>
  <c r="Q30" i="109"/>
  <c r="O30" i="109"/>
  <c r="N30" i="109"/>
  <c r="O29" i="109"/>
  <c r="Q29" i="109" s="1"/>
  <c r="N29" i="109"/>
  <c r="O28" i="109"/>
  <c r="Q28" i="109" s="1"/>
  <c r="N28" i="109"/>
  <c r="O27" i="109"/>
  <c r="Q27" i="109"/>
  <c r="N27" i="109"/>
  <c r="Q26" i="109"/>
  <c r="O26" i="109"/>
  <c r="N26" i="109"/>
  <c r="O25" i="109"/>
  <c r="Q25" i="109"/>
  <c r="N25" i="109"/>
  <c r="O24" i="109"/>
  <c r="Q24" i="109" s="1"/>
  <c r="N24" i="109"/>
  <c r="E20" i="109"/>
  <c r="F20" i="109" s="1"/>
  <c r="G20" i="109" s="1"/>
  <c r="H20" i="109" s="1"/>
  <c r="I20" i="109" s="1"/>
  <c r="J20" i="109" s="1"/>
  <c r="K20" i="109" s="1"/>
  <c r="L20" i="109" s="1"/>
  <c r="M20" i="109" s="1"/>
  <c r="N20" i="109" s="1"/>
  <c r="O20" i="109" s="1"/>
  <c r="P20" i="109" s="1"/>
  <c r="Q20" i="109" s="1"/>
  <c r="O86" i="110"/>
  <c r="Q86" i="110" s="1"/>
  <c r="N86" i="110"/>
  <c r="B84" i="110"/>
  <c r="O83" i="110"/>
  <c r="Q83" i="110" s="1"/>
  <c r="N83" i="110"/>
  <c r="O82" i="110"/>
  <c r="Q82" i="110" s="1"/>
  <c r="N82" i="110"/>
  <c r="O81" i="110"/>
  <c r="Q81" i="110" s="1"/>
  <c r="N81" i="110"/>
  <c r="O80" i="110"/>
  <c r="Q80" i="110" s="1"/>
  <c r="N80" i="110"/>
  <c r="O79" i="110"/>
  <c r="Q79" i="110" s="1"/>
  <c r="N79" i="110"/>
  <c r="O78" i="110"/>
  <c r="Q78" i="110" s="1"/>
  <c r="N78" i="110"/>
  <c r="O77" i="110"/>
  <c r="Q77" i="110" s="1"/>
  <c r="N77" i="110"/>
  <c r="O76" i="110"/>
  <c r="Q76" i="110" s="1"/>
  <c r="N76" i="110"/>
  <c r="O75" i="110"/>
  <c r="Q75" i="110"/>
  <c r="N75" i="110"/>
  <c r="O74" i="110"/>
  <c r="Q74" i="110" s="1"/>
  <c r="N74" i="110"/>
  <c r="O73" i="110"/>
  <c r="Q73" i="110" s="1"/>
  <c r="N73" i="110"/>
  <c r="O72" i="110"/>
  <c r="Q72" i="110" s="1"/>
  <c r="N72" i="110"/>
  <c r="O69" i="110"/>
  <c r="Q69" i="110" s="1"/>
  <c r="N69" i="110"/>
  <c r="O68" i="110"/>
  <c r="Q68" i="110" s="1"/>
  <c r="N68" i="110"/>
  <c r="O67" i="110"/>
  <c r="Q67" i="110" s="1"/>
  <c r="N67" i="110"/>
  <c r="O66" i="110"/>
  <c r="Q66" i="110" s="1"/>
  <c r="N66" i="110"/>
  <c r="B64" i="110"/>
  <c r="O63" i="110"/>
  <c r="Q63" i="110" s="1"/>
  <c r="N63" i="110"/>
  <c r="O62" i="110"/>
  <c r="Q62" i="110" s="1"/>
  <c r="N62" i="110"/>
  <c r="O61" i="110"/>
  <c r="Q61" i="110" s="1"/>
  <c r="N61" i="110"/>
  <c r="B59" i="110"/>
  <c r="O58" i="110"/>
  <c r="Q58" i="110" s="1"/>
  <c r="N58" i="110"/>
  <c r="O57" i="110"/>
  <c r="Q57" i="110" s="1"/>
  <c r="N57" i="110"/>
  <c r="B55" i="110"/>
  <c r="O54" i="110"/>
  <c r="Q54" i="110" s="1"/>
  <c r="N54" i="110"/>
  <c r="O53" i="110"/>
  <c r="Q53" i="110" s="1"/>
  <c r="N53" i="110"/>
  <c r="B50" i="110"/>
  <c r="O49" i="110"/>
  <c r="Q49" i="110" s="1"/>
  <c r="N49" i="110"/>
  <c r="O48" i="110"/>
  <c r="Q48" i="110" s="1"/>
  <c r="N48" i="110"/>
  <c r="O47" i="110"/>
  <c r="Q47" i="110" s="1"/>
  <c r="N47" i="110"/>
  <c r="O43" i="110"/>
  <c r="Q43" i="110" s="1"/>
  <c r="N43" i="110"/>
  <c r="O42" i="110"/>
  <c r="Q42" i="110" s="1"/>
  <c r="N42" i="110"/>
  <c r="O41" i="110"/>
  <c r="Q41" i="110" s="1"/>
  <c r="N41" i="110"/>
  <c r="O40" i="110"/>
  <c r="Q40" i="110" s="1"/>
  <c r="N40" i="110"/>
  <c r="B37" i="110"/>
  <c r="O36" i="110"/>
  <c r="Q36" i="110" s="1"/>
  <c r="N36" i="110"/>
  <c r="O35" i="110"/>
  <c r="Q35" i="110" s="1"/>
  <c r="N35" i="110"/>
  <c r="O34" i="110"/>
  <c r="Q34" i="110" s="1"/>
  <c r="N34" i="110"/>
  <c r="O33" i="110"/>
  <c r="Q33" i="110" s="1"/>
  <c r="N33" i="110"/>
  <c r="O32" i="110"/>
  <c r="Q32" i="110" s="1"/>
  <c r="N32" i="110"/>
  <c r="O31" i="110"/>
  <c r="Q31" i="110" s="1"/>
  <c r="N31" i="110"/>
  <c r="O30" i="110"/>
  <c r="Q30" i="110" s="1"/>
  <c r="N30" i="110"/>
  <c r="O29" i="110"/>
  <c r="Q29" i="110" s="1"/>
  <c r="N29" i="110"/>
  <c r="O28" i="110"/>
  <c r="Q28" i="110" s="1"/>
  <c r="N28" i="110"/>
  <c r="O27" i="110"/>
  <c r="Q27" i="110" s="1"/>
  <c r="N27" i="110"/>
  <c r="O26" i="110"/>
  <c r="Q26" i="110" s="1"/>
  <c r="N26" i="110"/>
  <c r="O25" i="110"/>
  <c r="Q25" i="110" s="1"/>
  <c r="N25" i="110"/>
  <c r="O24" i="110"/>
  <c r="Q24" i="110" s="1"/>
  <c r="N24" i="110"/>
  <c r="E20" i="110"/>
  <c r="F20" i="110" s="1"/>
  <c r="G20" i="110" s="1"/>
  <c r="H20" i="110" s="1"/>
  <c r="I20" i="110" s="1"/>
  <c r="J20" i="110" s="1"/>
  <c r="K20" i="110" s="1"/>
  <c r="L20" i="110" s="1"/>
  <c r="M20" i="110" s="1"/>
  <c r="N20" i="110" s="1"/>
  <c r="O20" i="110" s="1"/>
  <c r="P20" i="110" s="1"/>
  <c r="Q20" i="110" s="1"/>
  <c r="O86" i="128"/>
  <c r="Q86" i="128" s="1"/>
  <c r="N86" i="128"/>
  <c r="B84" i="128"/>
  <c r="O83" i="128"/>
  <c r="Q83" i="128" s="1"/>
  <c r="N83" i="128"/>
  <c r="O82" i="128"/>
  <c r="Q82" i="128" s="1"/>
  <c r="N82" i="128"/>
  <c r="O81" i="128"/>
  <c r="Q81" i="128" s="1"/>
  <c r="N81" i="128"/>
  <c r="O80" i="128"/>
  <c r="Q80" i="128" s="1"/>
  <c r="N80" i="128"/>
  <c r="O79" i="128"/>
  <c r="Q79" i="128" s="1"/>
  <c r="N79" i="128"/>
  <c r="O78" i="128"/>
  <c r="Q78" i="128" s="1"/>
  <c r="N78" i="128"/>
  <c r="O77" i="128"/>
  <c r="Q77" i="128" s="1"/>
  <c r="N77" i="128"/>
  <c r="O76" i="128"/>
  <c r="Q76" i="128" s="1"/>
  <c r="N76" i="128"/>
  <c r="O75" i="128"/>
  <c r="Q75" i="128" s="1"/>
  <c r="N75" i="128"/>
  <c r="O74" i="128"/>
  <c r="Q74" i="128" s="1"/>
  <c r="N74" i="128"/>
  <c r="O73" i="128"/>
  <c r="Q73" i="128" s="1"/>
  <c r="N73" i="128"/>
  <c r="O72" i="128"/>
  <c r="Q72" i="128" s="1"/>
  <c r="N72" i="128"/>
  <c r="O69" i="128"/>
  <c r="Q69" i="128" s="1"/>
  <c r="N69" i="128"/>
  <c r="O68" i="128"/>
  <c r="Q68" i="128" s="1"/>
  <c r="N68" i="128"/>
  <c r="O67" i="128"/>
  <c r="Q67" i="128" s="1"/>
  <c r="N67" i="128"/>
  <c r="O66" i="128"/>
  <c r="Q66" i="128" s="1"/>
  <c r="N66" i="128"/>
  <c r="B64" i="128"/>
  <c r="O63" i="128"/>
  <c r="Q63" i="128" s="1"/>
  <c r="N63" i="128"/>
  <c r="O62" i="128"/>
  <c r="Q62" i="128"/>
  <c r="N62" i="128"/>
  <c r="Q61" i="128"/>
  <c r="O61" i="128"/>
  <c r="N61" i="128"/>
  <c r="B59" i="128"/>
  <c r="Q58" i="128"/>
  <c r="O58" i="128"/>
  <c r="N58" i="128"/>
  <c r="O57" i="128"/>
  <c r="Q57" i="128" s="1"/>
  <c r="N57" i="128"/>
  <c r="B55" i="128"/>
  <c r="O54" i="128"/>
  <c r="Q54" i="128" s="1"/>
  <c r="N54" i="128"/>
  <c r="O53" i="128"/>
  <c r="Q53" i="128" s="1"/>
  <c r="N53" i="128"/>
  <c r="B50" i="128"/>
  <c r="O49" i="128"/>
  <c r="Q49" i="128" s="1"/>
  <c r="N49" i="128"/>
  <c r="O48" i="128"/>
  <c r="Q48" i="128"/>
  <c r="N48" i="128"/>
  <c r="Q47" i="128"/>
  <c r="O47" i="128"/>
  <c r="N47" i="128"/>
  <c r="O43" i="128"/>
  <c r="Q43" i="128" s="1"/>
  <c r="N43" i="128"/>
  <c r="O42" i="128"/>
  <c r="Q42" i="128" s="1"/>
  <c r="N42" i="128"/>
  <c r="O41" i="128"/>
  <c r="Q41" i="128"/>
  <c r="N41" i="128"/>
  <c r="Q40" i="128"/>
  <c r="O40" i="128"/>
  <c r="N40" i="128"/>
  <c r="B37" i="128"/>
  <c r="Q36" i="128"/>
  <c r="O36" i="128"/>
  <c r="N36" i="128"/>
  <c r="O35" i="128"/>
  <c r="Q35" i="128" s="1"/>
  <c r="N35" i="128"/>
  <c r="O34" i="128"/>
  <c r="Q34" i="128"/>
  <c r="N34" i="128"/>
  <c r="O33" i="128"/>
  <c r="Q33" i="128" s="1"/>
  <c r="N33" i="128"/>
  <c r="O32" i="128"/>
  <c r="Q32" i="128" s="1"/>
  <c r="N32" i="128"/>
  <c r="Q31" i="128"/>
  <c r="O31" i="128"/>
  <c r="N31" i="128"/>
  <c r="O30" i="128"/>
  <c r="Q30" i="128"/>
  <c r="N30" i="128"/>
  <c r="O29" i="128"/>
  <c r="Q29" i="128" s="1"/>
  <c r="N29" i="128"/>
  <c r="O28" i="128"/>
  <c r="Q28" i="128" s="1"/>
  <c r="N28" i="128"/>
  <c r="O27" i="128"/>
  <c r="Q27" i="128" s="1"/>
  <c r="N27" i="128"/>
  <c r="O26" i="128"/>
  <c r="Q26" i="128" s="1"/>
  <c r="N26" i="128"/>
  <c r="O25" i="128"/>
  <c r="Q25" i="128"/>
  <c r="N25" i="128"/>
  <c r="Q24" i="128"/>
  <c r="O24" i="128"/>
  <c r="N24" i="128"/>
  <c r="E20" i="128"/>
  <c r="F20" i="128"/>
  <c r="G20" i="128" s="1"/>
  <c r="H20" i="128" s="1"/>
  <c r="I20" i="128" s="1"/>
  <c r="J20" i="128" s="1"/>
  <c r="K20" i="128" s="1"/>
  <c r="L20" i="128" s="1"/>
  <c r="M20" i="128" s="1"/>
  <c r="N20" i="128" s="1"/>
  <c r="O20" i="128" s="1"/>
  <c r="P20" i="128" s="1"/>
  <c r="Q20" i="128" s="1"/>
  <c r="O86" i="112"/>
  <c r="Q86" i="112" s="1"/>
  <c r="N86" i="112"/>
  <c r="B84" i="112"/>
  <c r="O83" i="112"/>
  <c r="Q83" i="112" s="1"/>
  <c r="N83" i="112"/>
  <c r="O82" i="112"/>
  <c r="Q82" i="112" s="1"/>
  <c r="N82" i="112"/>
  <c r="O81" i="112"/>
  <c r="Q81" i="112" s="1"/>
  <c r="N81" i="112"/>
  <c r="O80" i="112"/>
  <c r="Q80" i="112" s="1"/>
  <c r="N80" i="112"/>
  <c r="O79" i="112"/>
  <c r="Q79" i="112" s="1"/>
  <c r="N79" i="112"/>
  <c r="O78" i="112"/>
  <c r="Q78" i="112" s="1"/>
  <c r="N78" i="112"/>
  <c r="O77" i="112"/>
  <c r="Q77" i="112"/>
  <c r="N77" i="112"/>
  <c r="O76" i="112"/>
  <c r="Q76" i="112" s="1"/>
  <c r="N76" i="112"/>
  <c r="O75" i="112"/>
  <c r="Q75" i="112" s="1"/>
  <c r="N75" i="112"/>
  <c r="O74" i="112"/>
  <c r="Q74" i="112" s="1"/>
  <c r="N74" i="112"/>
  <c r="O73" i="112"/>
  <c r="Q73" i="112" s="1"/>
  <c r="N73" i="112"/>
  <c r="O72" i="112"/>
  <c r="Q72" i="112" s="1"/>
  <c r="N72" i="112"/>
  <c r="O69" i="112"/>
  <c r="Q69" i="112" s="1"/>
  <c r="N69" i="112"/>
  <c r="O68" i="112"/>
  <c r="Q68" i="112" s="1"/>
  <c r="N68" i="112"/>
  <c r="O67" i="112"/>
  <c r="Q67" i="112" s="1"/>
  <c r="N67" i="112"/>
  <c r="O66" i="112"/>
  <c r="Q66" i="112" s="1"/>
  <c r="N66" i="112"/>
  <c r="B64" i="112"/>
  <c r="O63" i="112"/>
  <c r="Q63" i="112" s="1"/>
  <c r="N63" i="112"/>
  <c r="O62" i="112"/>
  <c r="Q62" i="112" s="1"/>
  <c r="N62" i="112"/>
  <c r="O61" i="112"/>
  <c r="Q61" i="112" s="1"/>
  <c r="N61" i="112"/>
  <c r="B59" i="112"/>
  <c r="O58" i="112"/>
  <c r="Q58" i="112" s="1"/>
  <c r="N58" i="112"/>
  <c r="O57" i="112"/>
  <c r="Q57" i="112"/>
  <c r="N57" i="112"/>
  <c r="B55" i="112"/>
  <c r="O54" i="112"/>
  <c r="Q54" i="112"/>
  <c r="N54" i="112"/>
  <c r="O53" i="112"/>
  <c r="Q53" i="112" s="1"/>
  <c r="N53" i="112"/>
  <c r="B50" i="112"/>
  <c r="O49" i="112"/>
  <c r="Q49" i="112" s="1"/>
  <c r="N49" i="112"/>
  <c r="O48" i="112"/>
  <c r="Q48" i="112" s="1"/>
  <c r="N48" i="112"/>
  <c r="O47" i="112"/>
  <c r="Q47" i="112" s="1"/>
  <c r="N47" i="112"/>
  <c r="O43" i="112"/>
  <c r="Q43" i="112" s="1"/>
  <c r="N43" i="112"/>
  <c r="O42" i="112"/>
  <c r="Q42" i="112" s="1"/>
  <c r="N42" i="112"/>
  <c r="O41" i="112"/>
  <c r="Q41" i="112" s="1"/>
  <c r="N41" i="112"/>
  <c r="O40" i="112"/>
  <c r="Q40" i="112" s="1"/>
  <c r="N40" i="112"/>
  <c r="B37" i="112"/>
  <c r="O36" i="112"/>
  <c r="Q36" i="112" s="1"/>
  <c r="N36" i="112"/>
  <c r="O35" i="112"/>
  <c r="Q35" i="112" s="1"/>
  <c r="N35" i="112"/>
  <c r="O34" i="112"/>
  <c r="Q34" i="112" s="1"/>
  <c r="N34" i="112"/>
  <c r="O33" i="112"/>
  <c r="Q33" i="112" s="1"/>
  <c r="N33" i="112"/>
  <c r="O32" i="112"/>
  <c r="Q32" i="112"/>
  <c r="N32" i="112"/>
  <c r="O31" i="112"/>
  <c r="Q31" i="112" s="1"/>
  <c r="N31" i="112"/>
  <c r="O30" i="112"/>
  <c r="Q30" i="112" s="1"/>
  <c r="N30" i="112"/>
  <c r="O29" i="112"/>
  <c r="Q29" i="112" s="1"/>
  <c r="N29" i="112"/>
  <c r="O28" i="112"/>
  <c r="Q28" i="112"/>
  <c r="N28" i="112"/>
  <c r="O27" i="112"/>
  <c r="Q27" i="112" s="1"/>
  <c r="N27" i="112"/>
  <c r="O26" i="112"/>
  <c r="Q26" i="112" s="1"/>
  <c r="N26" i="112"/>
  <c r="O25" i="112"/>
  <c r="Q25" i="112" s="1"/>
  <c r="N25" i="112"/>
  <c r="O24" i="112"/>
  <c r="Q24" i="112" s="1"/>
  <c r="N24" i="112"/>
  <c r="E20" i="112"/>
  <c r="F20" i="112" s="1"/>
  <c r="G20" i="112" s="1"/>
  <c r="H20" i="112" s="1"/>
  <c r="I20" i="112" s="1"/>
  <c r="J20" i="112" s="1"/>
  <c r="K20" i="112" s="1"/>
  <c r="L20" i="112" s="1"/>
  <c r="M20" i="112" s="1"/>
  <c r="N20" i="112" s="1"/>
  <c r="O20" i="112" s="1"/>
  <c r="P20" i="112" s="1"/>
  <c r="Q20" i="112" s="1"/>
  <c r="O86" i="113"/>
  <c r="Q86" i="113" s="1"/>
  <c r="N86" i="113"/>
  <c r="B84" i="113"/>
  <c r="O83" i="113"/>
  <c r="Q83" i="113" s="1"/>
  <c r="N83" i="113"/>
  <c r="O82" i="113"/>
  <c r="Q82" i="113" s="1"/>
  <c r="N82" i="113"/>
  <c r="O81" i="113"/>
  <c r="Q81" i="113" s="1"/>
  <c r="N81" i="113"/>
  <c r="O80" i="113"/>
  <c r="Q80" i="113" s="1"/>
  <c r="N80" i="113"/>
  <c r="O79" i="113"/>
  <c r="Q79" i="113" s="1"/>
  <c r="N79" i="113"/>
  <c r="O78" i="113"/>
  <c r="Q78" i="113" s="1"/>
  <c r="N78" i="113"/>
  <c r="O77" i="113"/>
  <c r="Q77" i="113" s="1"/>
  <c r="N77" i="113"/>
  <c r="O76" i="113"/>
  <c r="Q76" i="113" s="1"/>
  <c r="N76" i="113"/>
  <c r="O75" i="113"/>
  <c r="Q75" i="113" s="1"/>
  <c r="N75" i="113"/>
  <c r="O74" i="113"/>
  <c r="Q74" i="113" s="1"/>
  <c r="N74" i="113"/>
  <c r="O73" i="113"/>
  <c r="Q73" i="113" s="1"/>
  <c r="N73" i="113"/>
  <c r="O72" i="113"/>
  <c r="Q72" i="113" s="1"/>
  <c r="N72" i="113"/>
  <c r="O69" i="113"/>
  <c r="Q69" i="113" s="1"/>
  <c r="N69" i="113"/>
  <c r="O68" i="113"/>
  <c r="Q68" i="113" s="1"/>
  <c r="N68" i="113"/>
  <c r="O67" i="113"/>
  <c r="Q67" i="113" s="1"/>
  <c r="N67" i="113"/>
  <c r="O66" i="113"/>
  <c r="Q66" i="113" s="1"/>
  <c r="N66" i="113"/>
  <c r="B64" i="113"/>
  <c r="O63" i="113"/>
  <c r="Q63" i="113" s="1"/>
  <c r="N63" i="113"/>
  <c r="O62" i="113"/>
  <c r="Q62" i="113"/>
  <c r="N62" i="113"/>
  <c r="O61" i="113"/>
  <c r="Q61" i="113" s="1"/>
  <c r="N61" i="113"/>
  <c r="B59" i="113"/>
  <c r="O58" i="113"/>
  <c r="Q58" i="113" s="1"/>
  <c r="N58" i="113"/>
  <c r="O57" i="113"/>
  <c r="Q57" i="113" s="1"/>
  <c r="N57" i="113"/>
  <c r="B55" i="113"/>
  <c r="O54" i="113"/>
  <c r="Q54" i="113" s="1"/>
  <c r="N54" i="113"/>
  <c r="O53" i="113"/>
  <c r="Q53" i="113" s="1"/>
  <c r="N53" i="113"/>
  <c r="B50" i="113"/>
  <c r="O49" i="113"/>
  <c r="Q49" i="113" s="1"/>
  <c r="N49" i="113"/>
  <c r="O48" i="113"/>
  <c r="Q48" i="113" s="1"/>
  <c r="N48" i="113"/>
  <c r="O47" i="113"/>
  <c r="Q47" i="113" s="1"/>
  <c r="N47" i="113"/>
  <c r="O43" i="113"/>
  <c r="Q43" i="113" s="1"/>
  <c r="N43" i="113"/>
  <c r="O42" i="113"/>
  <c r="Q42" i="113" s="1"/>
  <c r="N42" i="113"/>
  <c r="O41" i="113"/>
  <c r="Q41" i="113" s="1"/>
  <c r="N41" i="113"/>
  <c r="O40" i="113"/>
  <c r="Q40" i="113" s="1"/>
  <c r="N40" i="113"/>
  <c r="B37" i="113"/>
  <c r="O36" i="113"/>
  <c r="Q36" i="113" s="1"/>
  <c r="N36" i="113"/>
  <c r="O35" i="113"/>
  <c r="Q35" i="113" s="1"/>
  <c r="N35" i="113"/>
  <c r="O34" i="113"/>
  <c r="Q34" i="113" s="1"/>
  <c r="N34" i="113"/>
  <c r="O33" i="113"/>
  <c r="Q33" i="113" s="1"/>
  <c r="N33" i="113"/>
  <c r="O32" i="113"/>
  <c r="Q32" i="113" s="1"/>
  <c r="N32" i="113"/>
  <c r="O31" i="113"/>
  <c r="Q31" i="113" s="1"/>
  <c r="N31" i="113"/>
  <c r="O30" i="113"/>
  <c r="Q30" i="113" s="1"/>
  <c r="N30" i="113"/>
  <c r="O29" i="113"/>
  <c r="Q29" i="113" s="1"/>
  <c r="N29" i="113"/>
  <c r="O28" i="113"/>
  <c r="Q28" i="113" s="1"/>
  <c r="N28" i="113"/>
  <c r="O27" i="113"/>
  <c r="Q27" i="113" s="1"/>
  <c r="N27" i="113"/>
  <c r="O26" i="113"/>
  <c r="Q26" i="113" s="1"/>
  <c r="N26" i="113"/>
  <c r="O25" i="113"/>
  <c r="Q25" i="113" s="1"/>
  <c r="N25" i="113"/>
  <c r="O24" i="113"/>
  <c r="Q24" i="113" s="1"/>
  <c r="N24" i="113"/>
  <c r="E20" i="113"/>
  <c r="F20" i="113" s="1"/>
  <c r="G20" i="113" s="1"/>
  <c r="H20" i="113" s="1"/>
  <c r="I20" i="113" s="1"/>
  <c r="J20" i="113" s="1"/>
  <c r="K20" i="113" s="1"/>
  <c r="L20" i="113" s="1"/>
  <c r="M20" i="113" s="1"/>
  <c r="N20" i="113" s="1"/>
  <c r="O20" i="113" s="1"/>
  <c r="P20" i="113" s="1"/>
  <c r="Q20" i="113" s="1"/>
  <c r="O86" i="114"/>
  <c r="Q86" i="114" s="1"/>
  <c r="N86" i="114"/>
  <c r="B84" i="114"/>
  <c r="O83" i="114"/>
  <c r="Q83" i="114" s="1"/>
  <c r="N83" i="114"/>
  <c r="O82" i="114"/>
  <c r="Q82" i="114"/>
  <c r="N82" i="114"/>
  <c r="O81" i="114"/>
  <c r="Q81" i="114" s="1"/>
  <c r="N81" i="114"/>
  <c r="O80" i="114"/>
  <c r="Q80" i="114"/>
  <c r="N80" i="114"/>
  <c r="O79" i="114"/>
  <c r="Q79" i="114" s="1"/>
  <c r="N79" i="114"/>
  <c r="O78" i="114"/>
  <c r="Q78" i="114"/>
  <c r="N78" i="114"/>
  <c r="O77" i="114"/>
  <c r="Q77" i="114" s="1"/>
  <c r="N77" i="114"/>
  <c r="O76" i="114"/>
  <c r="Q76" i="114"/>
  <c r="N76" i="114"/>
  <c r="O75" i="114"/>
  <c r="Q75" i="114" s="1"/>
  <c r="N75" i="114"/>
  <c r="O74" i="114"/>
  <c r="Q74" i="114"/>
  <c r="N74" i="114"/>
  <c r="O73" i="114"/>
  <c r="Q73" i="114" s="1"/>
  <c r="N73" i="114"/>
  <c r="O72" i="114"/>
  <c r="Q72" i="114"/>
  <c r="N72" i="114"/>
  <c r="O69" i="114"/>
  <c r="Q69" i="114" s="1"/>
  <c r="N69" i="114"/>
  <c r="O68" i="114"/>
  <c r="Q68" i="114"/>
  <c r="N68" i="114"/>
  <c r="O67" i="114"/>
  <c r="Q67" i="114" s="1"/>
  <c r="N67" i="114"/>
  <c r="O66" i="114"/>
  <c r="Q66" i="114"/>
  <c r="N66" i="114"/>
  <c r="B64" i="114"/>
  <c r="O63" i="114"/>
  <c r="Q63" i="114"/>
  <c r="N63" i="114"/>
  <c r="O62" i="114"/>
  <c r="Q62" i="114" s="1"/>
  <c r="N62" i="114"/>
  <c r="O61" i="114"/>
  <c r="Q61" i="114"/>
  <c r="N61" i="114"/>
  <c r="B59" i="114"/>
  <c r="O58" i="114"/>
  <c r="Q58" i="114"/>
  <c r="N58" i="114"/>
  <c r="O57" i="114"/>
  <c r="Q57" i="114" s="1"/>
  <c r="N57" i="114"/>
  <c r="B55" i="114"/>
  <c r="O54" i="114"/>
  <c r="Q54" i="114" s="1"/>
  <c r="N54" i="114"/>
  <c r="O53" i="114"/>
  <c r="Q53" i="114"/>
  <c r="N53" i="114"/>
  <c r="B50" i="114"/>
  <c r="O49" i="114"/>
  <c r="Q49" i="114"/>
  <c r="N49" i="114"/>
  <c r="O48" i="114"/>
  <c r="Q48" i="114" s="1"/>
  <c r="N48" i="114"/>
  <c r="O47" i="114"/>
  <c r="Q47" i="114"/>
  <c r="N47" i="114"/>
  <c r="O43" i="114"/>
  <c r="Q43" i="114" s="1"/>
  <c r="N43" i="114"/>
  <c r="O42" i="114"/>
  <c r="Q42" i="114"/>
  <c r="N42" i="114"/>
  <c r="O41" i="114"/>
  <c r="Q41" i="114" s="1"/>
  <c r="N41" i="114"/>
  <c r="O40" i="114"/>
  <c r="Q40" i="114"/>
  <c r="N40" i="114"/>
  <c r="B37" i="114"/>
  <c r="O36" i="114"/>
  <c r="Q36" i="114"/>
  <c r="N36" i="114"/>
  <c r="O35" i="114"/>
  <c r="Q35" i="114" s="1"/>
  <c r="N35" i="114"/>
  <c r="O34" i="114"/>
  <c r="Q34" i="114"/>
  <c r="N34" i="114"/>
  <c r="O33" i="114"/>
  <c r="Q33" i="114" s="1"/>
  <c r="N33" i="114"/>
  <c r="O32" i="114"/>
  <c r="Q32" i="114"/>
  <c r="N32" i="114"/>
  <c r="O31" i="114"/>
  <c r="Q31" i="114" s="1"/>
  <c r="N31" i="114"/>
  <c r="O30" i="114"/>
  <c r="Q30" i="114"/>
  <c r="N30" i="114"/>
  <c r="O29" i="114"/>
  <c r="Q29" i="114" s="1"/>
  <c r="N29" i="114"/>
  <c r="O28" i="114"/>
  <c r="Q28" i="114"/>
  <c r="N28" i="114"/>
  <c r="O27" i="114"/>
  <c r="Q27" i="114" s="1"/>
  <c r="N27" i="114"/>
  <c r="O26" i="114"/>
  <c r="Q26" i="114"/>
  <c r="N26" i="114"/>
  <c r="O25" i="114"/>
  <c r="Q25" i="114" s="1"/>
  <c r="N25" i="114"/>
  <c r="O24" i="114"/>
  <c r="Q24" i="114"/>
  <c r="N24" i="114"/>
  <c r="E20" i="114"/>
  <c r="F20" i="114" s="1"/>
  <c r="G20" i="114" s="1"/>
  <c r="H20" i="114" s="1"/>
  <c r="I20" i="114" s="1"/>
  <c r="J20" i="114" s="1"/>
  <c r="K20" i="114" s="1"/>
  <c r="L20" i="114" s="1"/>
  <c r="M20" i="114" s="1"/>
  <c r="N20" i="114" s="1"/>
  <c r="O20" i="114" s="1"/>
  <c r="P20" i="114" s="1"/>
  <c r="Q20" i="114" s="1"/>
  <c r="O86" i="150"/>
  <c r="Q86" i="150"/>
  <c r="N86" i="150"/>
  <c r="B84" i="150"/>
  <c r="O83" i="150"/>
  <c r="Q83" i="150"/>
  <c r="N83" i="150"/>
  <c r="O82" i="150"/>
  <c r="Q82" i="150" s="1"/>
  <c r="N82" i="150"/>
  <c r="O81" i="150"/>
  <c r="Q81" i="150" s="1"/>
  <c r="N81" i="150"/>
  <c r="O80" i="150"/>
  <c r="Q80" i="150" s="1"/>
  <c r="N80" i="150"/>
  <c r="O79" i="150"/>
  <c r="Q79" i="150"/>
  <c r="N79" i="150"/>
  <c r="O78" i="150"/>
  <c r="Q78" i="150" s="1"/>
  <c r="N78" i="150"/>
  <c r="O77" i="150"/>
  <c r="Q77" i="150"/>
  <c r="N77" i="150"/>
  <c r="O76" i="150"/>
  <c r="Q76" i="150" s="1"/>
  <c r="N76" i="150"/>
  <c r="O75" i="150"/>
  <c r="Q75" i="150"/>
  <c r="N75" i="150"/>
  <c r="O74" i="150"/>
  <c r="Q74" i="150" s="1"/>
  <c r="N74" i="150"/>
  <c r="O73" i="150"/>
  <c r="Q73" i="150"/>
  <c r="N73" i="150"/>
  <c r="O72" i="150"/>
  <c r="Q72" i="150" s="1"/>
  <c r="N72" i="150"/>
  <c r="O69" i="150"/>
  <c r="Q69" i="150"/>
  <c r="N69" i="150"/>
  <c r="O68" i="150"/>
  <c r="Q68" i="150" s="1"/>
  <c r="N68" i="150"/>
  <c r="O67" i="150"/>
  <c r="Q67" i="150" s="1"/>
  <c r="N67" i="150"/>
  <c r="Q66" i="150"/>
  <c r="O66" i="150"/>
  <c r="N66" i="150"/>
  <c r="B64" i="150"/>
  <c r="Q63" i="150"/>
  <c r="O63" i="150"/>
  <c r="N63" i="150"/>
  <c r="O62" i="150"/>
  <c r="Q62" i="150"/>
  <c r="N62" i="150"/>
  <c r="O61" i="150"/>
  <c r="Q61" i="150" s="1"/>
  <c r="N61" i="150"/>
  <c r="B59" i="150"/>
  <c r="O58" i="150"/>
  <c r="Q58" i="150" s="1"/>
  <c r="N58" i="150"/>
  <c r="O57" i="150"/>
  <c r="Q57" i="150" s="1"/>
  <c r="N57" i="150"/>
  <c r="B55" i="150"/>
  <c r="O54" i="150"/>
  <c r="Q54" i="150" s="1"/>
  <c r="N54" i="150"/>
  <c r="O53" i="150"/>
  <c r="Q53" i="150" s="1"/>
  <c r="N53" i="150"/>
  <c r="B50" i="150"/>
  <c r="O49" i="150"/>
  <c r="Q49" i="150" s="1"/>
  <c r="N49" i="150"/>
  <c r="O48" i="150"/>
  <c r="Q48" i="150"/>
  <c r="N48" i="150"/>
  <c r="O47" i="150"/>
  <c r="Q47" i="150" s="1"/>
  <c r="N47" i="150"/>
  <c r="O43" i="150"/>
  <c r="Q43" i="150" s="1"/>
  <c r="N43" i="150"/>
  <c r="O42" i="150"/>
  <c r="Q42" i="150" s="1"/>
  <c r="N42" i="150"/>
  <c r="O41" i="150"/>
  <c r="Q41" i="150"/>
  <c r="N41" i="150"/>
  <c r="O40" i="150"/>
  <c r="Q40" i="150" s="1"/>
  <c r="N40" i="150"/>
  <c r="B37" i="150"/>
  <c r="O36" i="150"/>
  <c r="Q36" i="150" s="1"/>
  <c r="N36" i="150"/>
  <c r="O35" i="150"/>
  <c r="Q35" i="150" s="1"/>
  <c r="N35" i="150"/>
  <c r="O34" i="150"/>
  <c r="Q34" i="150" s="1"/>
  <c r="N34" i="150"/>
  <c r="O33" i="150"/>
  <c r="Q33" i="150"/>
  <c r="N33" i="150"/>
  <c r="O32" i="150"/>
  <c r="Q32" i="150" s="1"/>
  <c r="N32" i="150"/>
  <c r="O31" i="150"/>
  <c r="Q31" i="150" s="1"/>
  <c r="N31" i="150"/>
  <c r="Q30" i="150"/>
  <c r="O30" i="150"/>
  <c r="N30" i="150"/>
  <c r="O29" i="150"/>
  <c r="Q29" i="150"/>
  <c r="N29" i="150"/>
  <c r="O28" i="150"/>
  <c r="Q28" i="150" s="1"/>
  <c r="N28" i="150"/>
  <c r="Q27" i="150"/>
  <c r="O27" i="150"/>
  <c r="N27" i="150"/>
  <c r="O26" i="150"/>
  <c r="Q26" i="150" s="1"/>
  <c r="N26" i="150"/>
  <c r="O25" i="150"/>
  <c r="Q25" i="150"/>
  <c r="N25" i="150"/>
  <c r="O24" i="150"/>
  <c r="Q24" i="150" s="1"/>
  <c r="N24" i="150"/>
  <c r="E20" i="150"/>
  <c r="F20" i="150" s="1"/>
  <c r="G20" i="150" s="1"/>
  <c r="H20" i="150" s="1"/>
  <c r="I20" i="150" s="1"/>
  <c r="J20" i="150" s="1"/>
  <c r="K20" i="150" s="1"/>
  <c r="L20" i="150" s="1"/>
  <c r="M20" i="150" s="1"/>
  <c r="N20" i="150" s="1"/>
  <c r="O20" i="150" s="1"/>
  <c r="P20" i="150" s="1"/>
  <c r="Q20" i="150" s="1"/>
  <c r="P86" i="146"/>
  <c r="P83" i="146"/>
  <c r="P82" i="146"/>
  <c r="P81" i="146"/>
  <c r="P80" i="146"/>
  <c r="P79" i="146"/>
  <c r="P78" i="146"/>
  <c r="P77" i="146"/>
  <c r="P76" i="146"/>
  <c r="P75" i="146"/>
  <c r="P74" i="146"/>
  <c r="P73" i="146"/>
  <c r="P72" i="146"/>
  <c r="P69" i="146"/>
  <c r="P68" i="146"/>
  <c r="P67" i="146"/>
  <c r="P66" i="146"/>
  <c r="P63" i="146"/>
  <c r="P62" i="146"/>
  <c r="P61" i="146"/>
  <c r="P58" i="146"/>
  <c r="P57" i="146"/>
  <c r="P54" i="146"/>
  <c r="P53" i="146"/>
  <c r="P49" i="146"/>
  <c r="P48" i="146"/>
  <c r="P47" i="146"/>
  <c r="P43" i="146"/>
  <c r="P42" i="146"/>
  <c r="P41" i="146"/>
  <c r="P40" i="146"/>
  <c r="P36" i="146"/>
  <c r="P35" i="146"/>
  <c r="P34" i="146"/>
  <c r="P33" i="146"/>
  <c r="P32" i="146"/>
  <c r="P31" i="146"/>
  <c r="P30" i="146"/>
  <c r="P29" i="146"/>
  <c r="P28" i="146"/>
  <c r="P27" i="146"/>
  <c r="P26" i="146"/>
  <c r="P25" i="146"/>
  <c r="M86" i="146"/>
  <c r="L86" i="146"/>
  <c r="K86" i="146"/>
  <c r="J86" i="146"/>
  <c r="I86" i="146"/>
  <c r="H86" i="146"/>
  <c r="G86" i="146"/>
  <c r="F86" i="146"/>
  <c r="E86" i="146"/>
  <c r="D86" i="146"/>
  <c r="M83" i="146"/>
  <c r="L83" i="146"/>
  <c r="K83" i="146"/>
  <c r="J83" i="146"/>
  <c r="I83" i="146"/>
  <c r="H83" i="146"/>
  <c r="G83" i="146"/>
  <c r="F83" i="146"/>
  <c r="E83" i="146"/>
  <c r="D83" i="146"/>
  <c r="M82" i="146"/>
  <c r="L82" i="146"/>
  <c r="K82" i="146"/>
  <c r="J82" i="146"/>
  <c r="I82" i="146"/>
  <c r="H82" i="146"/>
  <c r="G82" i="146"/>
  <c r="F82" i="146"/>
  <c r="E82" i="146"/>
  <c r="D82" i="146"/>
  <c r="M81" i="146"/>
  <c r="L81" i="146"/>
  <c r="K81" i="146"/>
  <c r="J81" i="146"/>
  <c r="I81" i="146"/>
  <c r="H81" i="146"/>
  <c r="G81" i="146"/>
  <c r="F81" i="146"/>
  <c r="E81" i="146"/>
  <c r="D81" i="146"/>
  <c r="M80" i="146"/>
  <c r="L80" i="146"/>
  <c r="K80" i="146"/>
  <c r="J80" i="146"/>
  <c r="I80" i="146"/>
  <c r="H80" i="146"/>
  <c r="G80" i="146"/>
  <c r="F80" i="146"/>
  <c r="E80" i="146"/>
  <c r="D80" i="146"/>
  <c r="M79" i="146"/>
  <c r="L79" i="146"/>
  <c r="K79" i="146"/>
  <c r="J79" i="146"/>
  <c r="I79" i="146"/>
  <c r="H79" i="146"/>
  <c r="G79" i="146"/>
  <c r="F79" i="146"/>
  <c r="E79" i="146"/>
  <c r="D79" i="146"/>
  <c r="M78" i="146"/>
  <c r="L78" i="146"/>
  <c r="K78" i="146"/>
  <c r="J78" i="146"/>
  <c r="I78" i="146"/>
  <c r="H78" i="146"/>
  <c r="G78" i="146"/>
  <c r="F78" i="146"/>
  <c r="E78" i="146"/>
  <c r="D78" i="146"/>
  <c r="M77" i="146"/>
  <c r="L77" i="146"/>
  <c r="K77" i="146"/>
  <c r="J77" i="146"/>
  <c r="I77" i="146"/>
  <c r="H77" i="146"/>
  <c r="G77" i="146"/>
  <c r="F77" i="146"/>
  <c r="E77" i="146"/>
  <c r="D77" i="146"/>
  <c r="M76" i="146"/>
  <c r="L76" i="146"/>
  <c r="K76" i="146"/>
  <c r="J76" i="146"/>
  <c r="I76" i="146"/>
  <c r="H76" i="146"/>
  <c r="G76" i="146"/>
  <c r="F76" i="146"/>
  <c r="E76" i="146"/>
  <c r="D76" i="146"/>
  <c r="M75" i="146"/>
  <c r="L75" i="146"/>
  <c r="K75" i="146"/>
  <c r="J75" i="146"/>
  <c r="I75" i="146"/>
  <c r="H75" i="146"/>
  <c r="G75" i="146"/>
  <c r="F75" i="146"/>
  <c r="E75" i="146"/>
  <c r="D75" i="146"/>
  <c r="M74" i="146"/>
  <c r="L74" i="146"/>
  <c r="K74" i="146"/>
  <c r="J74" i="146"/>
  <c r="I74" i="146"/>
  <c r="G74" i="146"/>
  <c r="H74" i="146"/>
  <c r="F74" i="146"/>
  <c r="E74" i="146"/>
  <c r="D74" i="146"/>
  <c r="M73" i="146"/>
  <c r="L73" i="146"/>
  <c r="K73" i="146"/>
  <c r="J73" i="146"/>
  <c r="I73" i="146"/>
  <c r="H73" i="146"/>
  <c r="G73" i="146"/>
  <c r="F73" i="146"/>
  <c r="E73" i="146"/>
  <c r="D73" i="146"/>
  <c r="M72" i="146"/>
  <c r="L72" i="146"/>
  <c r="K72" i="146"/>
  <c r="J72" i="146"/>
  <c r="H72" i="146"/>
  <c r="F72" i="146"/>
  <c r="I72" i="146"/>
  <c r="G72" i="146"/>
  <c r="E72" i="146"/>
  <c r="D72" i="146"/>
  <c r="M69" i="146"/>
  <c r="L69" i="146"/>
  <c r="K69" i="146"/>
  <c r="J69" i="146"/>
  <c r="I69" i="146"/>
  <c r="H69" i="146"/>
  <c r="G69" i="146"/>
  <c r="F69" i="146"/>
  <c r="E69" i="146"/>
  <c r="D69" i="146"/>
  <c r="M68" i="146"/>
  <c r="L68" i="146"/>
  <c r="K68" i="146"/>
  <c r="J68" i="146"/>
  <c r="H68" i="146"/>
  <c r="F68" i="146"/>
  <c r="I68" i="146"/>
  <c r="G68" i="146"/>
  <c r="E68" i="146"/>
  <c r="D68" i="146"/>
  <c r="M67" i="146"/>
  <c r="L67" i="146"/>
  <c r="K67" i="146"/>
  <c r="J67" i="146"/>
  <c r="I67" i="146"/>
  <c r="H67" i="146"/>
  <c r="F67" i="146"/>
  <c r="G67" i="146"/>
  <c r="E67" i="146"/>
  <c r="D67" i="146"/>
  <c r="M66" i="146"/>
  <c r="L66" i="146"/>
  <c r="K66" i="146"/>
  <c r="J66" i="146"/>
  <c r="H66" i="146"/>
  <c r="F66" i="146"/>
  <c r="I66" i="146"/>
  <c r="G66" i="146"/>
  <c r="E66" i="146"/>
  <c r="D66" i="146"/>
  <c r="M63" i="146"/>
  <c r="L63" i="146"/>
  <c r="K63" i="146"/>
  <c r="J63" i="146"/>
  <c r="I63" i="146"/>
  <c r="G63" i="146"/>
  <c r="H63" i="146"/>
  <c r="F63" i="146"/>
  <c r="E63" i="146"/>
  <c r="D63" i="146"/>
  <c r="M62" i="146"/>
  <c r="L62" i="146"/>
  <c r="K62" i="146"/>
  <c r="J62" i="146"/>
  <c r="I62" i="146"/>
  <c r="H62" i="146"/>
  <c r="G62" i="146"/>
  <c r="F62" i="146"/>
  <c r="E62" i="146"/>
  <c r="D62" i="146"/>
  <c r="M61" i="146"/>
  <c r="L61" i="146"/>
  <c r="K61" i="146"/>
  <c r="J61" i="146"/>
  <c r="I61" i="146"/>
  <c r="H61" i="146"/>
  <c r="G61" i="146"/>
  <c r="F61" i="146"/>
  <c r="E61" i="146"/>
  <c r="D61" i="146"/>
  <c r="M58" i="146"/>
  <c r="L58" i="146"/>
  <c r="K58" i="146"/>
  <c r="G58" i="146"/>
  <c r="I58" i="146"/>
  <c r="J58" i="146"/>
  <c r="H58" i="146"/>
  <c r="F58" i="146"/>
  <c r="E58" i="146"/>
  <c r="D58" i="146"/>
  <c r="M57" i="146"/>
  <c r="L57" i="146"/>
  <c r="K57" i="146"/>
  <c r="J57" i="146"/>
  <c r="I57" i="146"/>
  <c r="H57" i="146"/>
  <c r="G57" i="146"/>
  <c r="F57" i="146"/>
  <c r="E57" i="146"/>
  <c r="D57" i="146"/>
  <c r="M54" i="146"/>
  <c r="L54" i="146"/>
  <c r="K54" i="146"/>
  <c r="J54" i="146"/>
  <c r="I54" i="146"/>
  <c r="G54" i="146"/>
  <c r="H54" i="146"/>
  <c r="F54" i="146"/>
  <c r="E54" i="146"/>
  <c r="D54" i="146"/>
  <c r="M53" i="146"/>
  <c r="L53" i="146"/>
  <c r="K53" i="146"/>
  <c r="J53" i="146"/>
  <c r="I53" i="146"/>
  <c r="H53" i="146"/>
  <c r="G53" i="146"/>
  <c r="F53" i="146"/>
  <c r="E53" i="146"/>
  <c r="D53" i="146"/>
  <c r="M49" i="146"/>
  <c r="L49" i="146"/>
  <c r="K49" i="146"/>
  <c r="J49" i="146"/>
  <c r="I49" i="146"/>
  <c r="H49" i="146"/>
  <c r="G49" i="146"/>
  <c r="F49" i="146"/>
  <c r="E49" i="146"/>
  <c r="D49" i="146"/>
  <c r="M48" i="146"/>
  <c r="L48" i="146"/>
  <c r="K48" i="146"/>
  <c r="J48" i="146"/>
  <c r="I48" i="146"/>
  <c r="H48" i="146"/>
  <c r="G48" i="146"/>
  <c r="F48" i="146"/>
  <c r="E48" i="146"/>
  <c r="D48" i="146"/>
  <c r="M47" i="146"/>
  <c r="L47" i="146"/>
  <c r="K47" i="146"/>
  <c r="J47" i="146"/>
  <c r="I47" i="146"/>
  <c r="G47" i="146"/>
  <c r="H47" i="146"/>
  <c r="F47" i="146"/>
  <c r="E47" i="146"/>
  <c r="D47" i="146"/>
  <c r="M43" i="146"/>
  <c r="L43" i="146"/>
  <c r="K43" i="146"/>
  <c r="J43" i="146"/>
  <c r="I43" i="146"/>
  <c r="H43" i="146"/>
  <c r="G43" i="146"/>
  <c r="F43" i="146"/>
  <c r="E43" i="146"/>
  <c r="D43" i="146"/>
  <c r="M42" i="146"/>
  <c r="L42" i="146"/>
  <c r="K42" i="146"/>
  <c r="J42" i="146"/>
  <c r="I42" i="146"/>
  <c r="H42" i="146"/>
  <c r="G42" i="146"/>
  <c r="F42" i="146"/>
  <c r="E42" i="146"/>
  <c r="D42" i="146"/>
  <c r="M41" i="146"/>
  <c r="L41" i="146"/>
  <c r="K41" i="146"/>
  <c r="J41" i="146"/>
  <c r="I41" i="146"/>
  <c r="H41" i="146"/>
  <c r="G41" i="146"/>
  <c r="F41" i="146"/>
  <c r="E41" i="146"/>
  <c r="D41" i="146"/>
  <c r="M40" i="146"/>
  <c r="L40" i="146"/>
  <c r="K40" i="146"/>
  <c r="J40" i="146"/>
  <c r="I40" i="146"/>
  <c r="H40" i="146"/>
  <c r="G40" i="146"/>
  <c r="F40" i="146"/>
  <c r="E40" i="146"/>
  <c r="D40" i="146"/>
  <c r="M36" i="146"/>
  <c r="L36" i="146"/>
  <c r="K36" i="146"/>
  <c r="J36" i="146"/>
  <c r="I36" i="146"/>
  <c r="H36" i="146"/>
  <c r="G36" i="146"/>
  <c r="F36" i="146"/>
  <c r="E36" i="146"/>
  <c r="D36" i="146"/>
  <c r="M35" i="146"/>
  <c r="L35" i="146"/>
  <c r="K35" i="146"/>
  <c r="J35" i="146"/>
  <c r="I35" i="146"/>
  <c r="G35" i="146"/>
  <c r="H35" i="146"/>
  <c r="F35" i="146"/>
  <c r="E35" i="146"/>
  <c r="D35" i="146"/>
  <c r="M34" i="146"/>
  <c r="L34" i="146"/>
  <c r="K34" i="146"/>
  <c r="J34" i="146"/>
  <c r="I34" i="146"/>
  <c r="H34" i="146"/>
  <c r="G34" i="146"/>
  <c r="F34" i="146"/>
  <c r="E34" i="146"/>
  <c r="D34" i="146"/>
  <c r="M33" i="146"/>
  <c r="L33" i="146"/>
  <c r="K33" i="146"/>
  <c r="J33" i="146"/>
  <c r="I33" i="146"/>
  <c r="H33" i="146"/>
  <c r="G33" i="146"/>
  <c r="F33" i="146"/>
  <c r="E33" i="146"/>
  <c r="D33" i="146"/>
  <c r="M32" i="146"/>
  <c r="L32" i="146"/>
  <c r="K32" i="146"/>
  <c r="J32" i="146"/>
  <c r="H32" i="146"/>
  <c r="F32" i="146"/>
  <c r="I32" i="146"/>
  <c r="G32" i="146"/>
  <c r="E32" i="146"/>
  <c r="D32" i="146"/>
  <c r="M31" i="146"/>
  <c r="L31" i="146"/>
  <c r="K31" i="146"/>
  <c r="J31" i="146"/>
  <c r="I31" i="146"/>
  <c r="H31" i="146"/>
  <c r="G31" i="146"/>
  <c r="F31" i="146"/>
  <c r="E31" i="146"/>
  <c r="D31" i="146"/>
  <c r="M30" i="146"/>
  <c r="L30" i="146"/>
  <c r="K30" i="146"/>
  <c r="J30" i="146"/>
  <c r="I30" i="146"/>
  <c r="H30" i="146"/>
  <c r="G30" i="146"/>
  <c r="F30" i="146"/>
  <c r="E30" i="146"/>
  <c r="D30" i="146"/>
  <c r="M29" i="146"/>
  <c r="L29" i="146"/>
  <c r="K29" i="146"/>
  <c r="J29" i="146"/>
  <c r="I29" i="146"/>
  <c r="H29" i="146"/>
  <c r="G29" i="146"/>
  <c r="F29" i="146"/>
  <c r="E29" i="146"/>
  <c r="D29" i="146"/>
  <c r="M28" i="146"/>
  <c r="L28" i="146"/>
  <c r="K28" i="146"/>
  <c r="J28" i="146"/>
  <c r="I28" i="146"/>
  <c r="H28" i="146"/>
  <c r="G28" i="146"/>
  <c r="F28" i="146"/>
  <c r="E28" i="146"/>
  <c r="D28" i="146"/>
  <c r="M27" i="146"/>
  <c r="L27" i="146"/>
  <c r="K27" i="146"/>
  <c r="J27" i="146"/>
  <c r="I27" i="146"/>
  <c r="H27" i="146"/>
  <c r="G27" i="146"/>
  <c r="F27" i="146"/>
  <c r="E27" i="146"/>
  <c r="D27" i="146"/>
  <c r="M26" i="146"/>
  <c r="L26" i="146"/>
  <c r="K26" i="146"/>
  <c r="J26" i="146"/>
  <c r="I26" i="146"/>
  <c r="H26" i="146"/>
  <c r="G26" i="146"/>
  <c r="F26" i="146"/>
  <c r="E26" i="146"/>
  <c r="D26" i="146"/>
  <c r="M25" i="146"/>
  <c r="L25" i="146"/>
  <c r="K25" i="146"/>
  <c r="J25" i="146"/>
  <c r="I25" i="146"/>
  <c r="H25" i="146"/>
  <c r="G25" i="146"/>
  <c r="F25" i="146"/>
  <c r="E25" i="146"/>
  <c r="D25" i="146"/>
  <c r="P24" i="146"/>
  <c r="M24" i="146"/>
  <c r="L24" i="146"/>
  <c r="K24" i="146"/>
  <c r="J24" i="146"/>
  <c r="I24" i="146"/>
  <c r="H24" i="146"/>
  <c r="G24" i="146"/>
  <c r="F24" i="146"/>
  <c r="E24" i="146"/>
  <c r="D24" i="146"/>
  <c r="D6" i="146"/>
  <c r="D7" i="146"/>
  <c r="D8" i="146"/>
  <c r="D9" i="146"/>
  <c r="D10" i="146"/>
  <c r="D11" i="146"/>
  <c r="D12" i="146"/>
  <c r="D13" i="146"/>
  <c r="D14" i="146"/>
  <c r="D15" i="146"/>
  <c r="D5" i="146"/>
  <c r="A88" i="84"/>
  <c r="A88" i="32"/>
  <c r="A1" i="32" s="1"/>
  <c r="A88" i="150"/>
  <c r="A1" i="150" s="1"/>
  <c r="A1" i="84"/>
  <c r="A88" i="114"/>
  <c r="A1" i="114" s="1"/>
  <c r="A88" i="113"/>
  <c r="A1" i="113" s="1"/>
  <c r="A88" i="112"/>
  <c r="A1" i="112" s="1"/>
  <c r="A88" i="128"/>
  <c r="A1" i="128" s="1"/>
  <c r="A88" i="110"/>
  <c r="A1" i="110" s="1"/>
  <c r="A88" i="109"/>
  <c r="A1" i="109" s="1"/>
  <c r="A88" i="108"/>
  <c r="A1" i="108" s="1"/>
  <c r="A88" i="107"/>
  <c r="A1" i="107" s="1"/>
  <c r="A88" i="139"/>
  <c r="A1" i="139" s="1"/>
  <c r="A88" i="157"/>
  <c r="A1" i="157" s="1"/>
  <c r="A88" i="104"/>
  <c r="A1" i="104" s="1"/>
  <c r="A88" i="103"/>
  <c r="A1" i="103" s="1"/>
  <c r="A88" i="102"/>
  <c r="A1" i="102" s="1"/>
  <c r="A88" i="101"/>
  <c r="A1" i="101" s="1"/>
  <c r="A88" i="100"/>
  <c r="A1" i="100" s="1"/>
  <c r="A88" i="99"/>
  <c r="A1" i="99"/>
  <c r="A88" i="98"/>
  <c r="A1" i="98" s="1"/>
  <c r="A88" i="149"/>
  <c r="A1" i="149"/>
  <c r="A88" i="127"/>
  <c r="A1" i="127" s="1"/>
  <c r="A88" i="95"/>
  <c r="A1" i="95"/>
  <c r="A88" i="94"/>
  <c r="A1" i="94" s="1"/>
  <c r="A88" i="93"/>
  <c r="A1" i="93"/>
  <c r="A88" i="92"/>
  <c r="A1" i="92" s="1"/>
  <c r="A88" i="148"/>
  <c r="A1" i="148"/>
  <c r="A88" i="90"/>
  <c r="A1" i="90" s="1"/>
  <c r="A88" i="89"/>
  <c r="A1" i="89"/>
  <c r="A88" i="88"/>
  <c r="A1" i="88" s="1"/>
  <c r="A88" i="87"/>
  <c r="A1" i="87" s="1"/>
  <c r="A88" i="47"/>
  <c r="A1" i="47" s="1"/>
  <c r="A88" i="86"/>
  <c r="A1" i="86"/>
  <c r="A88" i="85"/>
  <c r="A1" i="85" s="1"/>
  <c r="A88" i="50"/>
  <c r="A1" i="50"/>
  <c r="A88" i="83"/>
  <c r="A1" i="83" s="1"/>
  <c r="A88" i="156"/>
  <c r="A1" i="156"/>
  <c r="A88" i="137"/>
  <c r="A1" i="137" s="1"/>
  <c r="A88" i="46"/>
  <c r="A1" i="46"/>
  <c r="A88" i="155"/>
  <c r="A1" i="155" s="1"/>
  <c r="A88" i="147"/>
  <c r="A1" i="147"/>
  <c r="A88" i="43"/>
  <c r="A1" i="43" s="1"/>
  <c r="A88" i="132"/>
  <c r="A1" i="132"/>
  <c r="A88" i="154"/>
  <c r="A1" i="154" s="1"/>
  <c r="A88" i="40"/>
  <c r="A1" i="40"/>
  <c r="A88" i="39"/>
  <c r="A1" i="39" s="1"/>
  <c r="A88" i="49"/>
  <c r="A1" i="49"/>
  <c r="A88" i="153"/>
  <c r="A1" i="153" s="1"/>
  <c r="A88" i="38"/>
  <c r="A1" i="38"/>
  <c r="A88" i="37"/>
  <c r="A1" i="37" s="1"/>
  <c r="A88" i="36"/>
  <c r="A1" i="36"/>
  <c r="A88" i="135"/>
  <c r="A1" i="135" s="1"/>
  <c r="A88" i="146"/>
  <c r="A1" i="146"/>
  <c r="A88" i="152"/>
  <c r="A1" i="152" s="1"/>
  <c r="A88" i="33"/>
  <c r="A1" i="33"/>
  <c r="B84" i="146"/>
  <c r="B64" i="146"/>
  <c r="B59" i="146"/>
  <c r="B55" i="146"/>
  <c r="B50" i="146"/>
  <c r="B37" i="146"/>
  <c r="E20" i="146"/>
  <c r="F20" i="146"/>
  <c r="G20" i="146" s="1"/>
  <c r="H20" i="146" s="1"/>
  <c r="I20" i="146" s="1"/>
  <c r="J20" i="146" s="1"/>
  <c r="K20" i="146" s="1"/>
  <c r="L20" i="146" s="1"/>
  <c r="M20" i="146" s="1"/>
  <c r="N20" i="146" s="1"/>
  <c r="O20" i="146" s="1"/>
  <c r="P20" i="146" s="1"/>
  <c r="Q20" i="146" s="1"/>
  <c r="N27" i="146" l="1"/>
  <c r="N69" i="146"/>
  <c r="N68" i="146"/>
  <c r="N53" i="146"/>
  <c r="O74" i="146"/>
  <c r="Q74" i="146" s="1"/>
  <c r="O67" i="146"/>
  <c r="Q67" i="146" s="1"/>
  <c r="O26" i="146"/>
  <c r="Q26" i="146" s="1"/>
  <c r="O28" i="146"/>
  <c r="Q28" i="146" s="1"/>
  <c r="O30" i="146"/>
  <c r="Q30" i="146" s="1"/>
  <c r="O34" i="146"/>
  <c r="Q34" i="146" s="1"/>
  <c r="O36" i="146"/>
  <c r="Q36" i="146" s="1"/>
  <c r="O41" i="146"/>
  <c r="Q41" i="146" s="1"/>
  <c r="O43" i="146"/>
  <c r="Q43" i="146" s="1"/>
  <c r="O48" i="146"/>
  <c r="Q48" i="146" s="1"/>
  <c r="O53" i="146"/>
  <c r="Q53" i="146" s="1"/>
  <c r="O57" i="146"/>
  <c r="Q57" i="146" s="1"/>
  <c r="N47" i="146"/>
  <c r="N54" i="146"/>
  <c r="O63" i="146"/>
  <c r="Q63" i="146" s="1"/>
  <c r="O68" i="146"/>
  <c r="Q68" i="146" s="1"/>
  <c r="O72" i="146"/>
  <c r="Q72" i="146" s="1"/>
  <c r="N74" i="146"/>
  <c r="N76" i="146"/>
  <c r="N77" i="146"/>
  <c r="N78" i="146"/>
  <c r="N80" i="146"/>
  <c r="N82" i="146"/>
  <c r="N86" i="146"/>
  <c r="O24" i="146"/>
  <c r="Q24" i="146" s="1"/>
  <c r="N25" i="146"/>
  <c r="N26" i="146"/>
  <c r="N28" i="146"/>
  <c r="N31" i="146"/>
  <c r="O32" i="146"/>
  <c r="Q32" i="146" s="1"/>
  <c r="N34" i="146"/>
  <c r="O35" i="146"/>
  <c r="Q35" i="146" s="1"/>
  <c r="N36" i="146"/>
  <c r="N41" i="146"/>
  <c r="N43" i="146"/>
  <c r="O47" i="146"/>
  <c r="Q47" i="146" s="1"/>
  <c r="N48" i="146"/>
  <c r="O54" i="146"/>
  <c r="Q54" i="146" s="1"/>
  <c r="N57" i="146"/>
  <c r="N61" i="146"/>
  <c r="N63" i="146"/>
  <c r="N66" i="146"/>
  <c r="O69" i="146"/>
  <c r="Q69" i="146" s="1"/>
  <c r="O73" i="146"/>
  <c r="Q73" i="146" s="1"/>
  <c r="O76" i="146"/>
  <c r="Q76" i="146" s="1"/>
  <c r="O78" i="146"/>
  <c r="Q78" i="146" s="1"/>
  <c r="O80" i="146"/>
  <c r="Q80" i="146" s="1"/>
  <c r="O82" i="146"/>
  <c r="Q82" i="146" s="1"/>
  <c r="O86" i="146"/>
  <c r="Q86" i="146" s="1"/>
  <c r="N29" i="146"/>
  <c r="N49" i="146"/>
  <c r="N67" i="146"/>
  <c r="N72" i="146"/>
  <c r="N73" i="146"/>
  <c r="N75" i="146"/>
  <c r="N79" i="146"/>
  <c r="N81" i="146"/>
  <c r="N83" i="146"/>
  <c r="O40" i="146"/>
  <c r="Q40" i="146" s="1"/>
  <c r="O42" i="146"/>
  <c r="Q42" i="146" s="1"/>
  <c r="O49" i="146"/>
  <c r="Q49" i="146" s="1"/>
  <c r="O62" i="146"/>
  <c r="Q62" i="146" s="1"/>
  <c r="N24" i="146"/>
  <c r="O25" i="146"/>
  <c r="Q25" i="146" s="1"/>
  <c r="O27" i="146"/>
  <c r="Q27" i="146" s="1"/>
  <c r="O29" i="146"/>
  <c r="Q29" i="146" s="1"/>
  <c r="O31" i="146"/>
  <c r="Q31" i="146" s="1"/>
  <c r="N32" i="146"/>
  <c r="N33" i="146"/>
  <c r="N35" i="146"/>
  <c r="N40" i="146"/>
  <c r="N42" i="146"/>
  <c r="N58" i="146"/>
  <c r="O58" i="146"/>
  <c r="Q58" i="146" s="1"/>
  <c r="N62" i="146"/>
  <c r="N30" i="146"/>
  <c r="O33" i="146"/>
  <c r="Q33" i="146" s="1"/>
  <c r="O66" i="146"/>
  <c r="Q66" i="146" s="1"/>
  <c r="O75" i="146"/>
  <c r="Q75" i="146" s="1"/>
  <c r="O77" i="146"/>
  <c r="Q77" i="146" s="1"/>
  <c r="O79" i="146"/>
  <c r="Q79" i="146" s="1"/>
  <c r="O81" i="146"/>
  <c r="Q81" i="146" s="1"/>
  <c r="O83" i="146"/>
  <c r="Q83" i="146" s="1"/>
  <c r="O61" i="146"/>
  <c r="Q61" i="146" s="1"/>
</calcChain>
</file>

<file path=xl/sharedStrings.xml><?xml version="1.0" encoding="utf-8"?>
<sst xmlns="http://schemas.openxmlformats.org/spreadsheetml/2006/main" count="5720" uniqueCount="244">
  <si>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</si>
  <si>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</si>
  <si>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</si>
  <si>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</si>
  <si>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</si>
  <si>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</si>
  <si>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</si>
  <si>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</si>
  <si>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</si>
  <si>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</si>
  <si>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</si>
  <si>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</si>
  <si>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</si>
  <si>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</si>
  <si>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</si>
  <si>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</si>
  <si>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</si>
  <si>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</si>
  <si>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</si>
  <si>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</si>
  <si>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</si>
  <si>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</si>
  <si>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</si>
  <si>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</si>
  <si>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</si>
  <si>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</si>
  <si>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</si>
  <si>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</si>
  <si>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</si>
  <si>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</si>
  <si>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</si>
  <si>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</si>
  <si>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</si>
  <si>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</si>
  <si>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</si>
  <si>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</si>
  <si>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</si>
  <si>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</si>
  <si>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</si>
  <si>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</si>
  <si>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</si>
  <si>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</si>
  <si>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</si>
  <si>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</si>
  <si>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</si>
  <si>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</si>
  <si>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</si>
  <si>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</si>
  <si>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</si>
  <si>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</si>
  <si>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</si>
  <si>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</si>
  <si>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</si>
  <si>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</si>
  <si>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</si>
  <si>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</si>
  <si>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</si>
  <si>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</si>
  <si>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</si>
  <si>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</si>
  <si>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</si>
  <si>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Reason(s) for variation</t>
  </si>
  <si>
    <t>Remedial action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</si>
  <si>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</si>
  <si>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</si>
  <si>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</si>
  <si>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</si>
  <si>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</si>
  <si>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</si>
  <si>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</si>
  <si>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</si>
  <si>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</si>
  <si>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</si>
  <si>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</si>
  <si>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</si>
  <si>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</si>
  <si>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</si>
  <si>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</si>
  <si>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</si>
  <si>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</si>
  <si>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</si>
  <si>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</si>
  <si>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</si>
  <si>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</si>
  <si>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</si>
  <si>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</si>
  <si>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</si>
  <si>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ETH</t>
  </si>
  <si>
    <t>eThekwini</t>
  </si>
  <si>
    <t>KZN212</t>
  </si>
  <si>
    <t>Umdoni</t>
  </si>
  <si>
    <t>KZN213</t>
  </si>
  <si>
    <t>Umzumbe</t>
  </si>
  <si>
    <t>KZN214</t>
  </si>
  <si>
    <t>uMuziwabantu</t>
  </si>
  <si>
    <t>KZN216</t>
  </si>
  <si>
    <t>DC21</t>
  </si>
  <si>
    <t>Ugu</t>
  </si>
  <si>
    <t>KZN221</t>
  </si>
  <si>
    <t>uMshwathi</t>
  </si>
  <si>
    <t>KZN222</t>
  </si>
  <si>
    <t>uMngeni</t>
  </si>
  <si>
    <t>KZN223</t>
  </si>
  <si>
    <t>Mpofana</t>
  </si>
  <si>
    <t>KZN224</t>
  </si>
  <si>
    <t>Impendle</t>
  </si>
  <si>
    <t>KZN225</t>
  </si>
  <si>
    <t>Msunduzi</t>
  </si>
  <si>
    <t>KZN226</t>
  </si>
  <si>
    <t>Mkhambathini</t>
  </si>
  <si>
    <t>KZN227</t>
  </si>
  <si>
    <t>Richmond</t>
  </si>
  <si>
    <t>DC22</t>
  </si>
  <si>
    <t>uMgungundlovu</t>
  </si>
  <si>
    <t>KZN235</t>
  </si>
  <si>
    <t>Okhahlamba</t>
  </si>
  <si>
    <t>DC23</t>
  </si>
  <si>
    <t>Uthukela</t>
  </si>
  <si>
    <t>KZN241</t>
  </si>
  <si>
    <t>Endumeni</t>
  </si>
  <si>
    <t>KZN242</t>
  </si>
  <si>
    <t>Nquthu</t>
  </si>
  <si>
    <t>KZN244</t>
  </si>
  <si>
    <t>Msinga</t>
  </si>
  <si>
    <t>KZN245</t>
  </si>
  <si>
    <t>Umvoti</t>
  </si>
  <si>
    <t>DC24</t>
  </si>
  <si>
    <t>Umzinyathi</t>
  </si>
  <si>
    <t>KZN252</t>
  </si>
  <si>
    <t>Newcastle</t>
  </si>
  <si>
    <t>KZN253</t>
  </si>
  <si>
    <t>eMadlangeni</t>
  </si>
  <si>
    <t>KZN254</t>
  </si>
  <si>
    <t>Dannhauser</t>
  </si>
  <si>
    <t>DC25</t>
  </si>
  <si>
    <t>Amajuba</t>
  </si>
  <si>
    <t>KZN261</t>
  </si>
  <si>
    <t>eDumbe</t>
  </si>
  <si>
    <t>KZN262</t>
  </si>
  <si>
    <t>uPhongolo</t>
  </si>
  <si>
    <t>KZN263</t>
  </si>
  <si>
    <t>Abaqulusi</t>
  </si>
  <si>
    <t>KZN265</t>
  </si>
  <si>
    <t>Nongoma</t>
  </si>
  <si>
    <t>KZN266</t>
  </si>
  <si>
    <t>Ulundi</t>
  </si>
  <si>
    <t>DC26</t>
  </si>
  <si>
    <t>Zululand</t>
  </si>
  <si>
    <t>KZN271</t>
  </si>
  <si>
    <t>Umhlabuyalingana</t>
  </si>
  <si>
    <t>KZN272</t>
  </si>
  <si>
    <t>Jozini</t>
  </si>
  <si>
    <t>KZN275</t>
  </si>
  <si>
    <t>Mtubatuba</t>
  </si>
  <si>
    <t>DC27</t>
  </si>
  <si>
    <t>Umkhanyakude</t>
  </si>
  <si>
    <t>KZN281</t>
  </si>
  <si>
    <t>Mfolozi</t>
  </si>
  <si>
    <t>KZN282</t>
  </si>
  <si>
    <t>uMhlathuze</t>
  </si>
  <si>
    <t>KZN284</t>
  </si>
  <si>
    <t>uMlalazi</t>
  </si>
  <si>
    <t>KZN285</t>
  </si>
  <si>
    <t>Mthonjaneni</t>
  </si>
  <si>
    <t>KZN286</t>
  </si>
  <si>
    <t>Nkandla</t>
  </si>
  <si>
    <t>DC28</t>
  </si>
  <si>
    <t>KZN291</t>
  </si>
  <si>
    <t>Mandeni</t>
  </si>
  <si>
    <t>KZN292</t>
  </si>
  <si>
    <t>KwaDukuza</t>
  </si>
  <si>
    <t>KZN293</t>
  </si>
  <si>
    <t>Ndwedwe</t>
  </si>
  <si>
    <t>KZN294</t>
  </si>
  <si>
    <t>Maphumulo</t>
  </si>
  <si>
    <t>DC29</t>
  </si>
  <si>
    <t>iLembe</t>
  </si>
  <si>
    <t>KZN433</t>
  </si>
  <si>
    <t>Greater Kokstad</t>
  </si>
  <si>
    <t>KZN434</t>
  </si>
  <si>
    <t>Ubuhlebezwe</t>
  </si>
  <si>
    <t>KZN435</t>
  </si>
  <si>
    <t>Umzimkhulu</t>
  </si>
  <si>
    <t>DC43</t>
  </si>
  <si>
    <t>Harry Gwala</t>
  </si>
  <si>
    <t>Number of informal settlements targeted for upgrading with upgrading plans</t>
  </si>
  <si>
    <t>Number of sites serviced</t>
  </si>
  <si>
    <t>KZN237</t>
  </si>
  <si>
    <t>Inkosi Langalibalele</t>
  </si>
  <si>
    <t>KZN238</t>
  </si>
  <si>
    <t>KZN276</t>
  </si>
  <si>
    <t>KZN436</t>
  </si>
  <si>
    <t>Ray Nkonyeni</t>
  </si>
  <si>
    <t>Alfred Duma</t>
  </si>
  <si>
    <t>Dr Nkosazana Dlamini Zuma</t>
  </si>
  <si>
    <t>Summary</t>
  </si>
  <si>
    <t>KwaZulu-Natal</t>
  </si>
  <si>
    <t>Percentage density reduction in total informal settlements</t>
  </si>
  <si>
    <t>The New BIg 5 False Bay</t>
  </si>
  <si>
    <t>King Cetshwayo</t>
  </si>
  <si>
    <t>Statistical indicators on service delivery as at the beginning of 2019/20 (to be completed only at the beginning of the municipal financial year)</t>
  </si>
  <si>
    <t>Backlog as at beginning of 2019/20</t>
  </si>
  <si>
    <t>Target for 2019/20 as per the
SDBIP</t>
  </si>
  <si>
    <t xml:space="preserve">Summary of Actual output for 2019/20 
</t>
  </si>
  <si>
    <t>Actual output for 2019/20
as per Annual Report</t>
  </si>
  <si>
    <t xml:space="preserve"> -   </t>
  </si>
  <si>
    <t>square meters not km</t>
  </si>
  <si>
    <t>The project achieved 83% to completion by the 30th September 2019. The engineer on the 10th July issued a letter of slow progress and the letter of penalties being imposed was issued on the 5th August 2019. As of the 1st August 2019 the contractor is on penalties.</t>
  </si>
  <si>
    <t>QUARTERLY PERFORMANCE REPORTS - 2019/20</t>
  </si>
  <si>
    <t>Contrat with service provider expired and council is in the process of appointing a panel of conveyancers.</t>
  </si>
  <si>
    <t xml:space="preserve">Awaiting Meter installation and registration </t>
  </si>
  <si>
    <t xml:space="preserve">TO be registered on Munsoft </t>
  </si>
  <si>
    <t xml:space="preserve">Progress will be available on the 3 quarter </t>
  </si>
  <si>
    <t>Angus Farm sports field there were no successful bidders, Madakeni Advert not issued as there was a change in responsibilities from one technician toanother.</t>
  </si>
  <si>
    <t xml:space="preserve">Angus Farm is on re-advert </t>
  </si>
  <si>
    <t>No planned for Quarter 2</t>
  </si>
  <si>
    <t>Delayed in SCM processes to appointe a contractor.</t>
  </si>
  <si>
    <t>Contractor was appointed and busy on site with establishment.</t>
  </si>
  <si>
    <t>PWBS currently waiting for an updated list from finance departments then will be able to identify additional house hold.</t>
  </si>
  <si>
    <t>N/A</t>
  </si>
  <si>
    <t>The municipality doesn't collect waste in an informal areas.</t>
  </si>
  <si>
    <t>Contractors were appointed  and busy on site with marketing</t>
  </si>
  <si>
    <t>Contractors were appointed and are on site busy with construction.</t>
  </si>
  <si>
    <t>Interntion to award contract was advertised on the 05/12/2019.</t>
  </si>
  <si>
    <t>The contractor has started construction on site.</t>
  </si>
  <si>
    <t>The municipality was in October 2019 appointed service provider (Consultant)</t>
  </si>
  <si>
    <t>Delayed due to late appointment of contractors and we couldn't get expected number of participant.</t>
  </si>
  <si>
    <t>11 013</t>
  </si>
  <si>
    <t>once the contract is renewed, the monthly target will be revised.</t>
  </si>
  <si>
    <t>Delays caused by time lost due to the lockdown regulations.</t>
  </si>
  <si>
    <t>Contractors to speed up the installation street lights and high mast lights and complete the projects by 30 June 2020 and 31 July 2020.</t>
  </si>
  <si>
    <t xml:space="preserve">Indoor are under renovations </t>
  </si>
  <si>
    <t xml:space="preserve"> Indoor be removed from the list pending the completion of the renovations </t>
  </si>
  <si>
    <t>Target for 2019/2020 was adjusted mid-year to 400.</t>
  </si>
  <si>
    <t>Target for 2019/2020 was adjusted mid-year to 200.</t>
  </si>
  <si>
    <t xml:space="preserve">Layout Plan Complete, Specialist EIA Studies submitted to EDTEA Public Participation Process to commmence </t>
  </si>
  <si>
    <t xml:space="preserve">Shayamoya Phase 3 Housing Project </t>
  </si>
  <si>
    <t xml:space="preserve"> Waste removal is collected in Marikana and Bambayi informal settlement however,  numbers have not been not quantfied</t>
  </si>
  <si>
    <t>WO in not accumulative</t>
  </si>
  <si>
    <t>funding, bad weather conditions, delays  with supply and deliveries.</t>
  </si>
  <si>
    <t xml:space="preserve">total units is 1400 once completed </t>
  </si>
  <si>
    <t>ongoing projects currently on planning stage.</t>
  </si>
  <si>
    <t>projects are at planning phase</t>
  </si>
  <si>
    <t xml:space="preserve">CRU is at contraction  stage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</si>
</sst>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_ * #,##0.00_ ;_ * \-#,##0.00_ ;_ * &quot;-&quot;??_ ;_ @_ 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[Red]0%;[Red]\(0%\)"/>
    <numFmt numFmtId="175" formatCode="0%;\(0%\)"/>
    <numFmt numFmtId="176" formatCode="\ \ @"/>
    <numFmt numFmtId="177" formatCode="\ \ \ \ @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_);_(* \(#,##0\);_(* &quot;- &quot;?_);_(@_)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Arial Narrow"/>
      <family val="2"/>
    </font>
    <font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53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u/>
      <sz val="11"/>
      <color indexed="5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sz val="11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7">
    <xf numFmtId="0" fontId="0" fillId="0" borderId="0"/>
    <xf numFmtId="168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71" fontId="4" fillId="0" borderId="0" applyFill="0" applyBorder="0" applyAlignment="0"/>
    <xf numFmtId="172" fontId="4" fillId="0" borderId="0" applyFill="0" applyBorder="0" applyAlignment="0"/>
    <xf numFmtId="168" fontId="4" fillId="0" borderId="0" applyFill="0" applyBorder="0" applyAlignment="0"/>
    <xf numFmtId="173" fontId="4" fillId="0" borderId="0" applyFill="0" applyBorder="0" applyAlignment="0"/>
    <xf numFmtId="169" fontId="4" fillId="0" borderId="0" applyFill="0" applyBorder="0" applyAlignment="0"/>
    <xf numFmtId="168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4" fillId="0" borderId="0" applyFill="0" applyBorder="0" applyAlignment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" fillId="0" borderId="0" applyFill="0" applyBorder="0" applyAlignment="0"/>
    <xf numFmtId="169" fontId="5" fillId="0" borderId="0" applyFill="0" applyBorder="0" applyAlignment="0"/>
    <xf numFmtId="168" fontId="5" fillId="0" borderId="0" applyFill="0" applyBorder="0" applyAlignment="0"/>
    <xf numFmtId="173" fontId="5" fillId="0" borderId="0" applyFill="0" applyBorder="0" applyAlignment="0"/>
    <xf numFmtId="169" fontId="5" fillId="0" borderId="0" applyFill="0" applyBorder="0" applyAlignment="0"/>
    <xf numFmtId="2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3" fontId="8" fillId="0" borderId="0" applyFill="0" applyBorder="0" applyAlignment="0"/>
    <xf numFmtId="169" fontId="8" fillId="0" borderId="0" applyFill="0" applyBorder="0" applyAlignment="0"/>
    <xf numFmtId="17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8" fontId="9" fillId="0" borderId="0" applyFill="0" applyBorder="0" applyAlignment="0"/>
    <xf numFmtId="169" fontId="9" fillId="0" borderId="0" applyFill="0" applyBorder="0" applyAlignment="0"/>
    <xf numFmtId="168" fontId="9" fillId="0" borderId="0" applyFill="0" applyBorder="0" applyAlignment="0"/>
    <xf numFmtId="173" fontId="9" fillId="0" borderId="0" applyFill="0" applyBorder="0" applyAlignment="0"/>
    <xf numFmtId="169" fontId="9" fillId="0" borderId="0" applyFill="0" applyBorder="0" applyAlignment="0"/>
    <xf numFmtId="0" fontId="1" fillId="4" borderId="0"/>
    <xf numFmtId="0" fontId="13" fillId="0" borderId="0" applyFill="0">
      <alignment horizontal="center"/>
    </xf>
    <xf numFmtId="49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182">
    <xf numFmtId="0" fontId="0" fillId="0" borderId="0" xfId="0"/>
    <xf numFmtId="0" fontId="14" fillId="0" borderId="0" xfId="42" applyFont="1" applyFill="1" applyBorder="1" applyAlignment="1" applyProtection="1">
      <alignment vertical="top"/>
      <protection hidden="1"/>
    </xf>
    <xf numFmtId="0" fontId="0" fillId="0" borderId="0" xfId="0" applyFont="1"/>
    <xf numFmtId="0" fontId="15" fillId="0" borderId="0" xfId="33" applyFont="1" applyFill="1" applyBorder="1" applyAlignment="1" applyProtection="1">
      <alignment vertical="top"/>
      <protection hidden="1"/>
    </xf>
    <xf numFmtId="0" fontId="16" fillId="0" borderId="4" xfId="42" applyFont="1" applyFill="1" applyBorder="1" applyAlignment="1" applyProtection="1">
      <alignment horizontal="centerContinuous" vertical="top"/>
    </xf>
    <xf numFmtId="0" fontId="16" fillId="0" borderId="2" xfId="42" applyFont="1" applyFill="1" applyBorder="1" applyAlignment="1" applyProtection="1">
      <alignment horizontal="centerContinuous" vertical="top"/>
    </xf>
    <xf numFmtId="0" fontId="16" fillId="0" borderId="5" xfId="42" applyFont="1" applyFill="1" applyBorder="1" applyAlignment="1" applyProtection="1">
      <alignment horizontal="center" vertical="top" wrapText="1"/>
    </xf>
    <xf numFmtId="0" fontId="16" fillId="0" borderId="6" xfId="42" applyFont="1" applyFill="1" applyBorder="1" applyAlignment="1" applyProtection="1">
      <alignment horizontal="center" vertical="top" wrapText="1"/>
    </xf>
    <xf numFmtId="0" fontId="16" fillId="0" borderId="7" xfId="42" applyFont="1" applyFill="1" applyBorder="1" applyAlignment="1" applyProtection="1">
      <alignment horizontal="center" vertical="top" wrapText="1"/>
    </xf>
    <xf numFmtId="1" fontId="17" fillId="5" borderId="4" xfId="33" applyNumberFormat="1" applyFont="1" applyFill="1" applyBorder="1" applyAlignment="1" applyProtection="1">
      <alignment vertical="center"/>
    </xf>
    <xf numFmtId="0" fontId="18" fillId="5" borderId="2" xfId="46" applyFont="1" applyFill="1" applyBorder="1" applyAlignment="1" applyProtection="1">
      <alignment vertical="top"/>
    </xf>
    <xf numFmtId="166" fontId="18" fillId="5" borderId="7" xfId="46" applyNumberFormat="1" applyFont="1" applyFill="1" applyBorder="1" applyAlignment="1" applyProtection="1">
      <alignment vertical="top" wrapText="1"/>
    </xf>
    <xf numFmtId="166" fontId="18" fillId="5" borderId="5" xfId="46" applyNumberFormat="1" applyFont="1" applyFill="1" applyBorder="1" applyAlignment="1" applyProtection="1">
      <alignment vertical="top" wrapText="1"/>
    </xf>
    <xf numFmtId="166" fontId="18" fillId="5" borderId="6" xfId="46" applyNumberFormat="1" applyFont="1" applyFill="1" applyBorder="1" applyAlignment="1" applyProtection="1">
      <alignment vertical="top" wrapText="1"/>
    </xf>
    <xf numFmtId="166" fontId="18" fillId="5" borderId="2" xfId="46" applyNumberFormat="1" applyFont="1" applyFill="1" applyBorder="1" applyAlignment="1" applyProtection="1">
      <alignment vertical="top" wrapText="1"/>
    </xf>
    <xf numFmtId="166" fontId="18" fillId="5" borderId="8" xfId="46" applyNumberFormat="1" applyFont="1" applyFill="1" applyBorder="1" applyAlignment="1" applyProtection="1">
      <alignment vertical="top" wrapText="1"/>
    </xf>
    <xf numFmtId="0" fontId="19" fillId="0" borderId="0" xfId="46" applyFont="1"/>
    <xf numFmtId="1" fontId="20" fillId="0" borderId="9" xfId="33" applyNumberFormat="1" applyFont="1" applyFill="1" applyBorder="1" applyAlignment="1" applyProtection="1">
      <alignment vertical="top"/>
    </xf>
    <xf numFmtId="166" fontId="21" fillId="0" borderId="10" xfId="46" applyNumberFormat="1" applyFont="1" applyFill="1" applyBorder="1" applyAlignment="1" applyProtection="1">
      <alignment vertical="top" wrapText="1"/>
    </xf>
    <xf numFmtId="166" fontId="21" fillId="0" borderId="11" xfId="46" applyNumberFormat="1" applyFont="1" applyFill="1" applyBorder="1" applyAlignment="1" applyProtection="1">
      <alignment vertical="top" wrapText="1"/>
    </xf>
    <xf numFmtId="166" fontId="21" fillId="0" borderId="12" xfId="46" applyNumberFormat="1" applyFont="1" applyFill="1" applyBorder="1" applyAlignment="1" applyProtection="1">
      <alignment vertical="top" wrapText="1"/>
    </xf>
    <xf numFmtId="166" fontId="21" fillId="0" borderId="13" xfId="46" applyNumberFormat="1" applyFont="1" applyFill="1" applyBorder="1" applyAlignment="1" applyProtection="1">
      <alignment vertical="top" wrapText="1"/>
    </xf>
    <xf numFmtId="166" fontId="21" fillId="0" borderId="14" xfId="46" applyNumberFormat="1" applyFont="1" applyFill="1" applyBorder="1" applyAlignment="1" applyProtection="1">
      <alignment vertical="top" wrapText="1"/>
    </xf>
    <xf numFmtId="1" fontId="16" fillId="0" borderId="9" xfId="46" applyNumberFormat="1" applyFont="1" applyFill="1" applyBorder="1" applyAlignment="1" applyProtection="1">
      <alignment vertical="top"/>
    </xf>
    <xf numFmtId="1" fontId="16" fillId="0" borderId="0" xfId="46" applyNumberFormat="1" applyFont="1" applyFill="1" applyBorder="1" applyAlignment="1" applyProtection="1">
      <alignment vertical="top"/>
    </xf>
    <xf numFmtId="1" fontId="16" fillId="0" borderId="0" xfId="46" applyNumberFormat="1" applyFont="1" applyFill="1" applyBorder="1" applyAlignment="1" applyProtection="1">
      <alignment vertical="top" wrapText="1"/>
    </xf>
    <xf numFmtId="166" fontId="21" fillId="0" borderId="15" xfId="46" applyNumberFormat="1" applyFont="1" applyFill="1" applyBorder="1" applyAlignment="1" applyProtection="1">
      <alignment vertical="top" wrapText="1"/>
    </xf>
    <xf numFmtId="1" fontId="19" fillId="0" borderId="9" xfId="46" applyNumberFormat="1" applyFont="1" applyFill="1" applyBorder="1" applyAlignment="1" applyProtection="1">
      <alignment vertical="top" wrapText="1"/>
    </xf>
    <xf numFmtId="1" fontId="19" fillId="0" borderId="16" xfId="46" applyNumberFormat="1" applyFont="1" applyFill="1" applyBorder="1" applyAlignment="1" applyProtection="1">
      <alignment vertical="top" wrapText="1"/>
    </xf>
    <xf numFmtId="0" fontId="16" fillId="0" borderId="8" xfId="42" applyFont="1" applyFill="1" applyBorder="1" applyAlignment="1" applyProtection="1">
      <alignment horizontal="centerContinuous" vertical="top"/>
    </xf>
    <xf numFmtId="0" fontId="21" fillId="0" borderId="4" xfId="42" applyFont="1" applyFill="1" applyBorder="1" applyAlignment="1" applyProtection="1">
      <alignment horizontal="centerContinuous" vertical="top"/>
    </xf>
    <xf numFmtId="0" fontId="21" fillId="0" borderId="2" xfId="42" applyFont="1" applyFill="1" applyBorder="1" applyAlignment="1" applyProtection="1">
      <alignment horizontal="centerContinuous" vertical="top"/>
    </xf>
    <xf numFmtId="0" fontId="21" fillId="0" borderId="5" xfId="42" applyFont="1" applyFill="1" applyBorder="1" applyAlignment="1" applyProtection="1">
      <alignment horizontal="center" vertical="top" wrapText="1"/>
    </xf>
    <xf numFmtId="0" fontId="21" fillId="0" borderId="6" xfId="42" applyFont="1" applyFill="1" applyBorder="1" applyAlignment="1" applyProtection="1">
      <alignment horizontal="center" vertical="top" wrapText="1"/>
    </xf>
    <xf numFmtId="0" fontId="21" fillId="0" borderId="2" xfId="42" applyFont="1" applyFill="1" applyBorder="1" applyAlignment="1" applyProtection="1">
      <alignment horizontal="center" vertical="top" wrapText="1"/>
    </xf>
    <xf numFmtId="0" fontId="21" fillId="0" borderId="8" xfId="42" applyFont="1" applyFill="1" applyBorder="1" applyAlignment="1" applyProtection="1">
      <alignment horizontal="center" vertical="top" wrapText="1"/>
    </xf>
    <xf numFmtId="0" fontId="22" fillId="0" borderId="0" xfId="0" applyFont="1"/>
    <xf numFmtId="1" fontId="19" fillId="0" borderId="0" xfId="46" applyNumberFormat="1" applyFont="1" applyFill="1" applyBorder="1" applyAlignment="1" applyProtection="1">
      <alignment vertical="top"/>
    </xf>
    <xf numFmtId="1" fontId="19" fillId="0" borderId="15" xfId="46" applyNumberFormat="1" applyFont="1" applyFill="1" applyBorder="1" applyAlignment="1" applyProtection="1">
      <alignment vertical="top"/>
    </xf>
    <xf numFmtId="1" fontId="19" fillId="0" borderId="17" xfId="46" applyNumberFormat="1" applyFont="1" applyFill="1" applyBorder="1" applyAlignment="1" applyProtection="1">
      <alignment vertical="top"/>
    </xf>
    <xf numFmtId="1" fontId="19" fillId="0" borderId="18" xfId="46" applyNumberFormat="1" applyFont="1" applyFill="1" applyBorder="1" applyAlignment="1" applyProtection="1">
      <alignment vertical="top"/>
    </xf>
    <xf numFmtId="0" fontId="21" fillId="0" borderId="7" xfId="42" applyFont="1" applyFill="1" applyBorder="1" applyAlignment="1" applyProtection="1">
      <alignment horizontal="center" vertical="top" wrapText="1"/>
    </xf>
    <xf numFmtId="180" fontId="19" fillId="6" borderId="10" xfId="46" applyNumberFormat="1" applyFont="1" applyFill="1" applyBorder="1" applyAlignment="1" applyProtection="1">
      <alignment vertical="top"/>
    </xf>
    <xf numFmtId="180" fontId="19" fillId="6" borderId="19" xfId="46" applyNumberFormat="1" applyFont="1" applyFill="1" applyBorder="1" applyAlignment="1" applyProtection="1">
      <alignment vertical="top"/>
    </xf>
    <xf numFmtId="0" fontId="16" fillId="0" borderId="8" xfId="42" applyFont="1" applyFill="1" applyBorder="1" applyAlignment="1" applyProtection="1">
      <alignment horizontal="center" vertical="top" wrapText="1"/>
    </xf>
    <xf numFmtId="1" fontId="23" fillId="0" borderId="0" xfId="46" applyNumberFormat="1" applyFont="1" applyFill="1" applyBorder="1" applyAlignment="1" applyProtection="1">
      <alignment vertical="top"/>
    </xf>
    <xf numFmtId="0" fontId="16" fillId="0" borderId="3" xfId="42" applyFont="1" applyFill="1" applyBorder="1" applyAlignment="1" applyProtection="1">
      <alignment horizontal="center" vertical="top" wrapText="1"/>
    </xf>
    <xf numFmtId="0" fontId="21" fillId="0" borderId="3" xfId="42" applyFont="1" applyFill="1" applyBorder="1" applyAlignment="1" applyProtection="1">
      <alignment horizontal="center" vertical="top" wrapText="1"/>
    </xf>
    <xf numFmtId="166" fontId="18" fillId="5" borderId="3" xfId="46" applyNumberFormat="1" applyFont="1" applyFill="1" applyBorder="1" applyAlignment="1" applyProtection="1">
      <alignment vertical="top" wrapText="1"/>
    </xf>
    <xf numFmtId="166" fontId="21" fillId="0" borderId="20" xfId="46" applyNumberFormat="1" applyFont="1" applyFill="1" applyBorder="1" applyAlignment="1" applyProtection="1">
      <alignment vertical="top" wrapText="1"/>
    </xf>
    <xf numFmtId="166" fontId="21" fillId="0" borderId="21" xfId="46" applyNumberFormat="1" applyFont="1" applyFill="1" applyBorder="1" applyAlignment="1" applyProtection="1">
      <alignment vertical="top" wrapText="1"/>
    </xf>
    <xf numFmtId="180" fontId="19" fillId="6" borderId="22" xfId="46" applyNumberFormat="1" applyFont="1" applyFill="1" applyBorder="1" applyAlignment="1" applyProtection="1">
      <alignment vertical="top"/>
    </xf>
    <xf numFmtId="180" fontId="19" fillId="6" borderId="23" xfId="46" applyNumberFormat="1" applyFont="1" applyFill="1" applyBorder="1" applyAlignment="1" applyProtection="1">
      <alignment vertical="top"/>
    </xf>
    <xf numFmtId="180" fontId="19" fillId="6" borderId="21" xfId="46" applyNumberFormat="1" applyFont="1" applyFill="1" applyBorder="1" applyAlignment="1" applyProtection="1">
      <alignment vertical="top"/>
    </xf>
    <xf numFmtId="180" fontId="19" fillId="6" borderId="24" xfId="46" applyNumberFormat="1" applyFont="1" applyFill="1" applyBorder="1" applyAlignment="1" applyProtection="1">
      <alignment vertical="top"/>
    </xf>
    <xf numFmtId="180" fontId="19" fillId="7" borderId="10" xfId="46" applyNumberFormat="1" applyFont="1" applyFill="1" applyBorder="1" applyAlignment="1" applyProtection="1">
      <alignment vertical="top"/>
      <protection locked="0"/>
    </xf>
    <xf numFmtId="0" fontId="16" fillId="0" borderId="2" xfId="42" applyFont="1" applyFill="1" applyBorder="1" applyAlignment="1" applyProtection="1">
      <alignment horizontal="center" vertical="top" wrapText="1"/>
    </xf>
    <xf numFmtId="166" fontId="21" fillId="0" borderId="25" xfId="46" applyNumberFormat="1" applyFont="1" applyFill="1" applyBorder="1" applyAlignment="1" applyProtection="1">
      <alignment vertical="top" wrapText="1"/>
    </xf>
    <xf numFmtId="166" fontId="21" fillId="0" borderId="0" xfId="46" applyNumberFormat="1" applyFont="1" applyFill="1" applyBorder="1" applyAlignment="1" applyProtection="1">
      <alignment vertical="top" wrapText="1"/>
    </xf>
    <xf numFmtId="180" fontId="19" fillId="8" borderId="10" xfId="46" applyNumberFormat="1" applyFont="1" applyFill="1" applyBorder="1" applyAlignment="1" applyProtection="1">
      <alignment vertical="top"/>
      <protection locked="0"/>
    </xf>
    <xf numFmtId="180" fontId="19" fillId="9" borderId="10" xfId="46" applyNumberFormat="1" applyFont="1" applyFill="1" applyBorder="1" applyAlignment="1" applyProtection="1">
      <alignment vertical="top"/>
      <protection locked="0"/>
    </xf>
    <xf numFmtId="180" fontId="19" fillId="10" borderId="22" xfId="46" applyNumberFormat="1" applyFont="1" applyFill="1" applyBorder="1" applyAlignment="1" applyProtection="1">
      <alignment vertical="top"/>
      <protection locked="0"/>
    </xf>
    <xf numFmtId="1" fontId="24" fillId="0" borderId="0" xfId="42" applyNumberFormat="1" applyFont="1" applyFill="1" applyBorder="1" applyAlignment="1" applyProtection="1">
      <protection hidden="1"/>
    </xf>
    <xf numFmtId="1" fontId="24" fillId="0" borderId="0" xfId="42" applyNumberFormat="1" applyFont="1" applyFill="1" applyBorder="1" applyAlignment="1" applyProtection="1">
      <alignment vertical="center"/>
      <protection hidden="1"/>
    </xf>
    <xf numFmtId="0" fontId="19" fillId="0" borderId="0" xfId="42" applyFont="1" applyBorder="1"/>
    <xf numFmtId="1" fontId="25" fillId="0" borderId="0" xfId="33" applyNumberFormat="1" applyFont="1" applyBorder="1" applyAlignment="1" applyProtection="1">
      <protection hidden="1"/>
    </xf>
    <xf numFmtId="1" fontId="25" fillId="0" borderId="0" xfId="33" applyNumberFormat="1" applyFont="1" applyBorder="1" applyAlignment="1" applyProtection="1">
      <alignment vertical="center"/>
      <protection hidden="1"/>
    </xf>
    <xf numFmtId="0" fontId="24" fillId="0" borderId="0" xfId="42" applyNumberFormat="1" applyFont="1" applyFill="1" applyBorder="1" applyAlignment="1" applyProtection="1">
      <protection hidden="1"/>
    </xf>
    <xf numFmtId="180" fontId="19" fillId="11" borderId="22" xfId="46" applyNumberFormat="1" applyFont="1" applyFill="1" applyBorder="1" applyAlignment="1" applyProtection="1">
      <alignment vertical="top"/>
      <protection locked="0"/>
    </xf>
    <xf numFmtId="166" fontId="21" fillId="0" borderId="22" xfId="46" applyNumberFormat="1" applyFont="1" applyFill="1" applyBorder="1" applyAlignment="1" applyProtection="1">
      <alignment vertical="top" wrapText="1"/>
    </xf>
    <xf numFmtId="180" fontId="14" fillId="0" borderId="10" xfId="46" applyNumberFormat="1" applyFont="1" applyFill="1" applyBorder="1" applyAlignment="1" applyProtection="1">
      <alignment vertical="top" wrapText="1"/>
    </xf>
    <xf numFmtId="180" fontId="14" fillId="0" borderId="13" xfId="46" applyNumberFormat="1" applyFont="1" applyFill="1" applyBorder="1" applyAlignment="1" applyProtection="1">
      <alignment vertical="top" wrapText="1"/>
    </xf>
    <xf numFmtId="0" fontId="26" fillId="0" borderId="3" xfId="0" applyFont="1" applyBorder="1" applyAlignment="1">
      <alignment wrapText="1"/>
    </xf>
    <xf numFmtId="0" fontId="26" fillId="0" borderId="26" xfId="0" applyFont="1" applyBorder="1" applyAlignment="1">
      <alignment horizontal="right" wrapText="1"/>
    </xf>
    <xf numFmtId="0" fontId="12" fillId="0" borderId="0" xfId="0" applyFont="1"/>
    <xf numFmtId="0" fontId="27" fillId="0" borderId="27" xfId="0" applyFont="1" applyBorder="1" applyAlignment="1">
      <alignment horizontal="right" wrapText="1"/>
    </xf>
    <xf numFmtId="0" fontId="26" fillId="0" borderId="28" xfId="0" applyFont="1" applyBorder="1" applyAlignment="1">
      <alignment horizontal="right" wrapText="1"/>
    </xf>
    <xf numFmtId="1" fontId="28" fillId="0" borderId="9" xfId="33" applyNumberFormat="1" applyFont="1" applyFill="1" applyBorder="1" applyAlignment="1" applyProtection="1">
      <alignment horizontal="left" vertical="top" indent="1"/>
    </xf>
    <xf numFmtId="1" fontId="19" fillId="6" borderId="9" xfId="46" applyNumberFormat="1" applyFont="1" applyFill="1" applyBorder="1" applyAlignment="1" applyProtection="1">
      <alignment vertical="top" wrapText="1"/>
    </xf>
    <xf numFmtId="180" fontId="19" fillId="6" borderId="10" xfId="46" applyNumberFormat="1" applyFont="1" applyFill="1" applyBorder="1" applyAlignment="1" applyProtection="1">
      <alignment vertical="top"/>
      <protection locked="0"/>
    </xf>
    <xf numFmtId="180" fontId="19" fillId="6" borderId="22" xfId="46" applyNumberFormat="1" applyFont="1" applyFill="1" applyBorder="1" applyAlignment="1" applyProtection="1">
      <alignment vertical="top"/>
      <protection locked="0"/>
    </xf>
    <xf numFmtId="0" fontId="19" fillId="6" borderId="0" xfId="46" applyFont="1" applyFill="1"/>
    <xf numFmtId="0" fontId="0" fillId="6" borderId="0" xfId="0" applyFont="1" applyFill="1"/>
    <xf numFmtId="180" fontId="19" fillId="6" borderId="19" xfId="46" applyNumberFormat="1" applyFont="1" applyFill="1" applyBorder="1" applyAlignment="1" applyProtection="1">
      <alignment vertical="top"/>
      <protection locked="0"/>
    </xf>
    <xf numFmtId="180" fontId="19" fillId="6" borderId="23" xfId="46" applyNumberFormat="1" applyFont="1" applyFill="1" applyBorder="1" applyAlignment="1" applyProtection="1">
      <alignment vertical="top"/>
      <protection locked="0"/>
    </xf>
    <xf numFmtId="1" fontId="29" fillId="0" borderId="0" xfId="42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30" fillId="0" borderId="3" xfId="0" applyFont="1" applyBorder="1" applyAlignment="1">
      <alignment horizontal="center" wrapText="1"/>
    </xf>
    <xf numFmtId="0" fontId="10" fillId="0" borderId="0" xfId="42" applyNumberFormat="1" applyFont="1" applyFill="1" applyBorder="1" applyAlignment="1" applyProtection="1">
      <alignment vertical="top"/>
      <protection hidden="1"/>
    </xf>
    <xf numFmtId="0" fontId="31" fillId="0" borderId="0" xfId="33" applyFont="1" applyFill="1" applyBorder="1" applyAlignment="1" applyProtection="1">
      <alignment vertical="top"/>
      <protection hidden="1"/>
    </xf>
    <xf numFmtId="0" fontId="31" fillId="0" borderId="0" xfId="0" applyFont="1"/>
    <xf numFmtId="0" fontId="14" fillId="0" borderId="0" xfId="42" applyFont="1" applyFill="1" applyBorder="1" applyAlignment="1" applyProtection="1">
      <alignment vertical="top" wrapText="1"/>
      <protection hidden="1"/>
    </xf>
    <xf numFmtId="0" fontId="29" fillId="0" borderId="0" xfId="0" applyFont="1" applyAlignment="1">
      <alignment wrapText="1"/>
    </xf>
    <xf numFmtId="1" fontId="29" fillId="0" borderId="0" xfId="42" applyNumberFormat="1" applyFont="1" applyFill="1" applyBorder="1" applyAlignment="1" applyProtection="1">
      <alignment vertical="center" wrapText="1"/>
      <protection hidden="1"/>
    </xf>
    <xf numFmtId="1" fontId="29" fillId="6" borderId="0" xfId="42" applyNumberFormat="1" applyFont="1" applyFill="1" applyBorder="1" applyAlignment="1" applyProtection="1">
      <alignment vertical="center" wrapText="1"/>
      <protection hidden="1"/>
    </xf>
    <xf numFmtId="0" fontId="14" fillId="0" borderId="21" xfId="42" applyFont="1" applyFill="1" applyBorder="1" applyAlignment="1" applyProtection="1">
      <alignment vertical="top" wrapText="1"/>
      <protection hidden="1"/>
    </xf>
    <xf numFmtId="0" fontId="19" fillId="0" borderId="21" xfId="46" applyFont="1" applyBorder="1" applyAlignment="1">
      <alignment wrapText="1"/>
    </xf>
    <xf numFmtId="0" fontId="19" fillId="0" borderId="0" xfId="46" applyFont="1" applyBorder="1"/>
    <xf numFmtId="0" fontId="27" fillId="0" borderId="3" xfId="0" applyFont="1" applyBorder="1" applyAlignment="1">
      <alignment wrapText="1"/>
    </xf>
    <xf numFmtId="180" fontId="19" fillId="0" borderId="10" xfId="46" applyNumberFormat="1" applyFont="1" applyFill="1" applyBorder="1" applyAlignment="1" applyProtection="1">
      <alignment vertical="top"/>
      <protection locked="0"/>
    </xf>
    <xf numFmtId="180" fontId="19" fillId="0" borderId="22" xfId="46" applyNumberFormat="1" applyFont="1" applyFill="1" applyBorder="1" applyAlignment="1" applyProtection="1">
      <alignment vertical="top"/>
      <protection locked="0"/>
    </xf>
    <xf numFmtId="0" fontId="19" fillId="0" borderId="21" xfId="46" applyFont="1" applyBorder="1" applyAlignment="1" applyProtection="1">
      <alignment wrapText="1"/>
      <protection locked="0"/>
    </xf>
    <xf numFmtId="0" fontId="19" fillId="6" borderId="21" xfId="46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19" fillId="0" borderId="3" xfId="42" applyFont="1" applyBorder="1" applyAlignment="1" applyProtection="1">
      <alignment wrapText="1"/>
      <protection locked="0"/>
    </xf>
    <xf numFmtId="1" fontId="19" fillId="0" borderId="0" xfId="46" applyNumberFormat="1" applyFont="1" applyFill="1" applyBorder="1" applyAlignment="1" applyProtection="1">
      <alignment vertical="top" wrapText="1"/>
    </xf>
    <xf numFmtId="1" fontId="19" fillId="0" borderId="0" xfId="46" applyNumberFormat="1" applyFont="1" applyFill="1" applyBorder="1" applyAlignment="1" applyProtection="1">
      <alignment horizontal="left" vertical="top" wrapText="1"/>
    </xf>
    <xf numFmtId="1" fontId="19" fillId="0" borderId="15" xfId="46" applyNumberFormat="1" applyFont="1" applyFill="1" applyBorder="1" applyAlignment="1" applyProtection="1">
      <alignment horizontal="left" vertical="top" wrapText="1"/>
    </xf>
    <xf numFmtId="1" fontId="20" fillId="0" borderId="9" xfId="33" applyNumberFormat="1" applyFont="1" applyFill="1" applyBorder="1" applyAlignment="1" applyProtection="1">
      <alignment horizontal="left" vertical="top"/>
    </xf>
    <xf numFmtId="1" fontId="20" fillId="0" borderId="0" xfId="33" applyNumberFormat="1" applyFont="1" applyFill="1" applyBorder="1" applyAlignment="1" applyProtection="1">
      <alignment horizontal="left" vertical="top"/>
    </xf>
    <xf numFmtId="1" fontId="20" fillId="0" borderId="15" xfId="33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vertical="top" wrapText="1"/>
    </xf>
    <xf numFmtId="1" fontId="19" fillId="0" borderId="0" xfId="46" applyNumberFormat="1" applyFont="1" applyFill="1" applyBorder="1" applyAlignment="1" applyProtection="1">
      <alignment horizontal="left" vertical="top" wrapText="1"/>
    </xf>
    <xf numFmtId="1" fontId="19" fillId="0" borderId="15" xfId="46" applyNumberFormat="1" applyFont="1" applyFill="1" applyBorder="1" applyAlignment="1" applyProtection="1">
      <alignment horizontal="left" vertical="top" wrapText="1"/>
    </xf>
    <xf numFmtId="1" fontId="20" fillId="0" borderId="9" xfId="33" applyNumberFormat="1" applyFont="1" applyFill="1" applyBorder="1" applyAlignment="1" applyProtection="1">
      <alignment horizontal="left" vertical="top"/>
    </xf>
    <xf numFmtId="1" fontId="20" fillId="0" borderId="0" xfId="33" applyNumberFormat="1" applyFont="1" applyFill="1" applyBorder="1" applyAlignment="1" applyProtection="1">
      <alignment horizontal="left" vertical="top"/>
    </xf>
    <xf numFmtId="1" fontId="20" fillId="0" borderId="15" xfId="33" applyNumberFormat="1" applyFont="1" applyFill="1" applyBorder="1" applyAlignment="1" applyProtection="1">
      <alignment horizontal="left" vertical="top"/>
    </xf>
    <xf numFmtId="1" fontId="19" fillId="0" borderId="0" xfId="46" applyNumberFormat="1" applyFont="1" applyFill="1" applyBorder="1" applyAlignment="1" applyProtection="1">
      <alignment horizontal="left" vertical="top"/>
    </xf>
    <xf numFmtId="0" fontId="19" fillId="0" borderId="0" xfId="0" applyFont="1" applyAlignment="1">
      <alignment wrapText="1"/>
    </xf>
    <xf numFmtId="1" fontId="19" fillId="0" borderId="3" xfId="42" applyNumberFormat="1" applyFont="1" applyBorder="1" applyAlignment="1" applyProtection="1">
      <alignment wrapText="1"/>
      <protection locked="0"/>
    </xf>
    <xf numFmtId="1" fontId="30" fillId="0" borderId="3" xfId="0" applyNumberFormat="1" applyFont="1" applyBorder="1" applyAlignment="1" applyProtection="1">
      <alignment horizontal="center" wrapText="1"/>
      <protection locked="0"/>
    </xf>
    <xf numFmtId="1" fontId="19" fillId="0" borderId="0" xfId="42" applyNumberFormat="1" applyFont="1" applyFill="1" applyBorder="1" applyAlignment="1" applyProtection="1">
      <alignment vertical="center" wrapText="1"/>
      <protection hidden="1"/>
    </xf>
    <xf numFmtId="1" fontId="19" fillId="0" borderId="3" xfId="42" applyNumberFormat="1" applyFont="1" applyBorder="1" applyProtection="1">
      <protection locked="0"/>
    </xf>
    <xf numFmtId="1" fontId="19" fillId="6" borderId="0" xfId="42" applyNumberFormat="1" applyFont="1" applyFill="1" applyBorder="1" applyAlignment="1" applyProtection="1">
      <alignment vertical="center" wrapText="1"/>
      <protection hidden="1"/>
    </xf>
    <xf numFmtId="180" fontId="19" fillId="6" borderId="10" xfId="46" applyNumberFormat="1" applyFont="1" applyFill="1" applyBorder="1" applyAlignment="1" applyProtection="1">
      <alignment vertical="top"/>
    </xf>
    <xf numFmtId="180" fontId="19" fillId="6" borderId="22" xfId="46" applyNumberFormat="1" applyFont="1" applyFill="1" applyBorder="1" applyAlignment="1" applyProtection="1">
      <alignment vertical="top"/>
    </xf>
    <xf numFmtId="180" fontId="19" fillId="7" borderId="10" xfId="46" applyNumberFormat="1" applyFont="1" applyFill="1" applyBorder="1" applyAlignment="1" applyProtection="1">
      <alignment vertical="top"/>
      <protection locked="0"/>
    </xf>
    <xf numFmtId="180" fontId="19" fillId="8" borderId="10" xfId="46" applyNumberFormat="1" applyFont="1" applyFill="1" applyBorder="1" applyAlignment="1" applyProtection="1">
      <alignment vertical="top"/>
      <protection locked="0"/>
    </xf>
    <xf numFmtId="180" fontId="19" fillId="9" borderId="10" xfId="46" applyNumberFormat="1" applyFont="1" applyFill="1" applyBorder="1" applyAlignment="1" applyProtection="1">
      <alignment vertical="top"/>
      <protection locked="0"/>
    </xf>
    <xf numFmtId="180" fontId="19" fillId="10" borderId="22" xfId="46" applyNumberFormat="1" applyFont="1" applyFill="1" applyBorder="1" applyAlignment="1" applyProtection="1">
      <alignment vertical="top"/>
      <protection locked="0"/>
    </xf>
    <xf numFmtId="180" fontId="19" fillId="6" borderId="10" xfId="46" applyNumberFormat="1" applyFont="1" applyFill="1" applyBorder="1" applyAlignment="1" applyProtection="1">
      <alignment vertical="top"/>
      <protection locked="0"/>
    </xf>
    <xf numFmtId="180" fontId="19" fillId="6" borderId="22" xfId="46" applyNumberFormat="1" applyFont="1" applyFill="1" applyBorder="1" applyAlignment="1" applyProtection="1">
      <alignment vertical="top"/>
      <protection locked="0"/>
    </xf>
    <xf numFmtId="180" fontId="19" fillId="0" borderId="10" xfId="46" applyNumberFormat="1" applyFont="1" applyFill="1" applyBorder="1" applyAlignment="1" applyProtection="1">
      <alignment vertical="top"/>
      <protection locked="0"/>
    </xf>
    <xf numFmtId="180" fontId="19" fillId="0" borderId="22" xfId="46" applyNumberFormat="1" applyFont="1" applyFill="1" applyBorder="1" applyAlignment="1" applyProtection="1">
      <alignment vertical="top"/>
      <protection locked="0"/>
    </xf>
    <xf numFmtId="180" fontId="24" fillId="8" borderId="10" xfId="46" applyNumberFormat="1" applyFont="1" applyFill="1" applyBorder="1" applyAlignment="1" applyProtection="1">
      <alignment vertical="top"/>
      <protection locked="0"/>
    </xf>
    <xf numFmtId="180" fontId="24" fillId="9" borderId="10" xfId="46" applyNumberFormat="1" applyFont="1" applyFill="1" applyBorder="1" applyAlignment="1" applyProtection="1">
      <alignment vertical="top"/>
      <protection locked="0"/>
    </xf>
    <xf numFmtId="180" fontId="24" fillId="7" borderId="10" xfId="46" applyNumberFormat="1" applyFont="1" applyFill="1" applyBorder="1" applyAlignment="1" applyProtection="1">
      <alignment vertical="top"/>
      <protection locked="0"/>
    </xf>
    <xf numFmtId="180" fontId="24" fillId="10" borderId="22" xfId="46" applyNumberFormat="1" applyFont="1" applyFill="1" applyBorder="1" applyAlignment="1" applyProtection="1">
      <alignment vertical="top"/>
      <protection locked="0"/>
    </xf>
    <xf numFmtId="180" fontId="24" fillId="6" borderId="10" xfId="46" applyNumberFormat="1" applyFont="1" applyFill="1" applyBorder="1" applyAlignment="1" applyProtection="1">
      <alignment vertical="top"/>
      <protection locked="0"/>
    </xf>
    <xf numFmtId="180" fontId="24" fillId="6" borderId="22" xfId="46" applyNumberFormat="1" applyFont="1" applyFill="1" applyBorder="1" applyAlignment="1" applyProtection="1">
      <alignment vertical="top"/>
      <protection locked="0"/>
    </xf>
    <xf numFmtId="180" fontId="19" fillId="6" borderId="10" xfId="46" applyNumberFormat="1" applyFont="1" applyFill="1" applyBorder="1" applyAlignment="1" applyProtection="1">
      <alignment vertical="top"/>
    </xf>
    <xf numFmtId="180" fontId="19" fillId="6" borderId="22" xfId="46" applyNumberFormat="1" applyFont="1" applyFill="1" applyBorder="1" applyAlignment="1" applyProtection="1">
      <alignment vertical="top"/>
    </xf>
    <xf numFmtId="180" fontId="19" fillId="7" borderId="10" xfId="46" applyNumberFormat="1" applyFont="1" applyFill="1" applyBorder="1" applyAlignment="1" applyProtection="1">
      <alignment vertical="top"/>
      <protection locked="0"/>
    </xf>
    <xf numFmtId="180" fontId="19" fillId="8" borderId="10" xfId="46" applyNumberFormat="1" applyFont="1" applyFill="1" applyBorder="1" applyAlignment="1" applyProtection="1">
      <alignment vertical="top"/>
      <protection locked="0"/>
    </xf>
    <xf numFmtId="180" fontId="19" fillId="9" borderId="10" xfId="46" applyNumberFormat="1" applyFont="1" applyFill="1" applyBorder="1" applyAlignment="1" applyProtection="1">
      <alignment vertical="top"/>
      <protection locked="0"/>
    </xf>
    <xf numFmtId="180" fontId="19" fillId="10" borderId="22" xfId="46" applyNumberFormat="1" applyFont="1" applyFill="1" applyBorder="1" applyAlignment="1" applyProtection="1">
      <alignment vertical="top"/>
      <protection locked="0"/>
    </xf>
    <xf numFmtId="180" fontId="19" fillId="6" borderId="10" xfId="46" applyNumberFormat="1" applyFont="1" applyFill="1" applyBorder="1" applyAlignment="1" applyProtection="1">
      <alignment vertical="top"/>
      <protection locked="0"/>
    </xf>
    <xf numFmtId="180" fontId="19" fillId="6" borderId="22" xfId="46" applyNumberFormat="1" applyFont="1" applyFill="1" applyBorder="1" applyAlignment="1" applyProtection="1">
      <alignment vertical="top"/>
      <protection locked="0"/>
    </xf>
    <xf numFmtId="180" fontId="19" fillId="0" borderId="10" xfId="46" applyNumberFormat="1" applyFont="1" applyFill="1" applyBorder="1" applyAlignment="1" applyProtection="1">
      <alignment vertical="top"/>
      <protection locked="0"/>
    </xf>
    <xf numFmtId="180" fontId="19" fillId="0" borderId="22" xfId="46" applyNumberFormat="1" applyFont="1" applyFill="1" applyBorder="1" applyAlignment="1" applyProtection="1">
      <alignment vertical="top"/>
      <protection locked="0"/>
    </xf>
    <xf numFmtId="1" fontId="19" fillId="0" borderId="3" xfId="42" applyNumberFormat="1" applyFont="1" applyBorder="1" applyAlignment="1" applyProtection="1">
      <alignment wrapText="1"/>
      <protection locked="0"/>
    </xf>
    <xf numFmtId="1" fontId="19" fillId="0" borderId="3" xfId="42" applyNumberFormat="1" applyFont="1" applyBorder="1" applyAlignment="1" applyProtection="1">
      <alignment wrapText="1"/>
      <protection locked="0"/>
    </xf>
    <xf numFmtId="1" fontId="30" fillId="0" borderId="3" xfId="0" applyNumberFormat="1" applyFont="1" applyBorder="1" applyAlignment="1" applyProtection="1">
      <alignment horizontal="center" wrapText="1"/>
      <protection locked="0"/>
    </xf>
    <xf numFmtId="1" fontId="19" fillId="0" borderId="3" xfId="42" applyNumberFormat="1" applyFont="1" applyBorder="1" applyProtection="1">
      <protection locked="0"/>
    </xf>
    <xf numFmtId="1" fontId="19" fillId="0" borderId="3" xfId="42" applyNumberFormat="1" applyFont="1" applyBorder="1" applyAlignment="1" applyProtection="1">
      <alignment wrapText="1"/>
      <protection locked="0"/>
    </xf>
    <xf numFmtId="1" fontId="30" fillId="0" borderId="3" xfId="0" applyNumberFormat="1" applyFont="1" applyBorder="1" applyAlignment="1" applyProtection="1">
      <alignment horizontal="center" wrapText="1"/>
      <protection locked="0"/>
    </xf>
    <xf numFmtId="1" fontId="19" fillId="0" borderId="3" xfId="42" applyNumberFormat="1" applyFont="1" applyBorder="1" applyProtection="1">
      <protection locked="0"/>
    </xf>
    <xf numFmtId="0" fontId="19" fillId="0" borderId="21" xfId="46" applyFont="1" applyBorder="1" applyAlignment="1" applyProtection="1">
      <alignment vertical="top" wrapText="1"/>
      <protection locked="0"/>
    </xf>
    <xf numFmtId="0" fontId="19" fillId="0" borderId="21" xfId="46" applyFont="1" applyBorder="1" applyAlignment="1" applyProtection="1">
      <protection locked="0"/>
    </xf>
    <xf numFmtId="0" fontId="19" fillId="0" borderId="21" xfId="46" applyFont="1" applyBorder="1" applyAlignment="1" applyProtection="1">
      <alignment horizontal="center"/>
      <protection locked="0"/>
    </xf>
    <xf numFmtId="1" fontId="33" fillId="0" borderId="3" xfId="0" applyNumberFormat="1" applyFont="1" applyBorder="1" applyAlignment="1" applyProtection="1">
      <alignment horizontal="right" wrapText="1"/>
      <protection locked="0"/>
    </xf>
    <xf numFmtId="2" fontId="19" fillId="10" borderId="22" xfId="46" applyNumberFormat="1" applyFont="1" applyFill="1" applyBorder="1" applyAlignment="1" applyProtection="1">
      <alignment vertical="top"/>
      <protection locked="0"/>
    </xf>
    <xf numFmtId="1" fontId="19" fillId="0" borderId="0" xfId="46" applyNumberFormat="1" applyFont="1" applyFill="1" applyBorder="1" applyAlignment="1" applyProtection="1">
      <alignment vertical="top" wrapText="1"/>
    </xf>
    <xf numFmtId="0" fontId="0" fillId="0" borderId="15" xfId="0" applyBorder="1" applyAlignment="1">
      <alignment vertical="top"/>
    </xf>
    <xf numFmtId="1" fontId="19" fillId="0" borderId="0" xfId="46" applyNumberFormat="1" applyFont="1" applyFill="1" applyBorder="1" applyAlignment="1" applyProtection="1">
      <alignment horizontal="left" vertical="top" wrapText="1"/>
    </xf>
    <xf numFmtId="1" fontId="19" fillId="0" borderId="15" xfId="46" applyNumberFormat="1" applyFont="1" applyFill="1" applyBorder="1" applyAlignment="1" applyProtection="1">
      <alignment horizontal="left" vertical="top" wrapText="1"/>
    </xf>
    <xf numFmtId="1" fontId="20" fillId="0" borderId="9" xfId="33" applyNumberFormat="1" applyFont="1" applyFill="1" applyBorder="1" applyAlignment="1" applyProtection="1">
      <alignment horizontal="left" vertical="top"/>
    </xf>
    <xf numFmtId="1" fontId="20" fillId="0" borderId="0" xfId="33" applyNumberFormat="1" applyFont="1" applyFill="1" applyBorder="1" applyAlignment="1" applyProtection="1">
      <alignment horizontal="left" vertical="top"/>
    </xf>
    <xf numFmtId="1" fontId="20" fillId="0" borderId="15" xfId="33" applyNumberFormat="1" applyFont="1" applyFill="1" applyBorder="1" applyAlignment="1" applyProtection="1">
      <alignment horizontal="left" vertical="top"/>
    </xf>
    <xf numFmtId="1" fontId="32" fillId="0" borderId="0" xfId="46" applyNumberFormat="1" applyFont="1" applyFill="1" applyBorder="1" applyAlignment="1" applyProtection="1">
      <alignment horizontal="left" vertical="top" wrapText="1"/>
    </xf>
    <xf numFmtId="1" fontId="32" fillId="0" borderId="15" xfId="46" applyNumberFormat="1" applyFont="1" applyFill="1" applyBorder="1" applyAlignment="1" applyProtection="1">
      <alignment horizontal="left" vertical="top" wrapText="1"/>
    </xf>
    <xf numFmtId="1" fontId="19" fillId="0" borderId="0" xfId="46" applyNumberFormat="1" applyFont="1" applyFill="1" applyBorder="1" applyAlignment="1" applyProtection="1">
      <alignment horizontal="left" vertical="top"/>
    </xf>
    <xf numFmtId="1" fontId="19" fillId="0" borderId="15" xfId="46" applyNumberFormat="1" applyFont="1" applyFill="1" applyBorder="1" applyAlignment="1" applyProtection="1">
      <alignment horizontal="left" vertical="top"/>
    </xf>
    <xf numFmtId="1" fontId="20" fillId="0" borderId="29" xfId="33" applyNumberFormat="1" applyFont="1" applyFill="1" applyBorder="1" applyAlignment="1" applyProtection="1">
      <alignment horizontal="left" vertical="top"/>
    </xf>
    <xf numFmtId="1" fontId="20" fillId="0" borderId="25" xfId="33" applyNumberFormat="1" applyFont="1" applyFill="1" applyBorder="1" applyAlignment="1" applyProtection="1">
      <alignment horizontal="left" vertical="top"/>
    </xf>
    <xf numFmtId="1" fontId="20" fillId="0" borderId="14" xfId="33" applyNumberFormat="1" applyFont="1" applyFill="1" applyBorder="1" applyAlignment="1" applyProtection="1">
      <alignment horizontal="left" vertical="top"/>
    </xf>
    <xf numFmtId="1" fontId="19" fillId="12" borderId="0" xfId="46" applyNumberFormat="1" applyFont="1" applyFill="1" applyBorder="1" applyAlignment="1" applyProtection="1">
      <alignment horizontal="left" vertical="top" wrapText="1"/>
    </xf>
    <xf numFmtId="1" fontId="19" fillId="12" borderId="15" xfId="46" applyNumberFormat="1" applyFont="1" applyFill="1" applyBorder="1" applyAlignment="1" applyProtection="1">
      <alignment horizontal="left" vertical="top" wrapText="1"/>
    </xf>
    <xf numFmtId="1" fontId="32" fillId="6" borderId="0" xfId="46" applyNumberFormat="1" applyFont="1" applyFill="1" applyBorder="1" applyAlignment="1" applyProtection="1">
      <alignment horizontal="left" vertical="top" wrapText="1"/>
    </xf>
    <xf numFmtId="1" fontId="32" fillId="6" borderId="15" xfId="46" applyNumberFormat="1" applyFont="1" applyFill="1" applyBorder="1" applyAlignment="1" applyProtection="1">
      <alignment horizontal="left" vertical="top" wrapText="1"/>
    </xf>
  </cellXfs>
  <cellStyles count="67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 2" xfId="10"/>
    <cellStyle name="Comma 3" xfId="11"/>
    <cellStyle name="Comma 3 2" xfId="62"/>
    <cellStyle name="Comma 4" xfId="12"/>
    <cellStyle name="Comma 4 2" xfId="63"/>
    <cellStyle name="Comma 5" xfId="13"/>
    <cellStyle name="Comma 5 2" xfId="64"/>
    <cellStyle name="Comma 6" xfId="14"/>
    <cellStyle name="Comma 6 2" xfId="65"/>
    <cellStyle name="Comma 7" xfId="15"/>
    <cellStyle name="Comma 7 2" xfId="66"/>
    <cellStyle name="Comma0" xfId="16"/>
    <cellStyle name="Currency [00]" xfId="17"/>
    <cellStyle name="Currency 2" xfId="18"/>
    <cellStyle name="Currency0" xfId="19"/>
    <cellStyle name="Date" xfId="20"/>
    <cellStyle name="Date Short" xfId="21"/>
    <cellStyle name="Dezimal [0]_Compiling Utility Macros" xfId="22"/>
    <cellStyle name="Dezimal_Compiling Utility Macros" xfId="23"/>
    <cellStyle name="Enter Currency (0)" xfId="24"/>
    <cellStyle name="Enter Currency (2)" xfId="25"/>
    <cellStyle name="Enter Units (0)" xfId="26"/>
    <cellStyle name="Enter Units (1)" xfId="27"/>
    <cellStyle name="Enter Units (2)" xfId="28"/>
    <cellStyle name="Fixed" xfId="29"/>
    <cellStyle name="Grey" xfId="30"/>
    <cellStyle name="Header1" xfId="31"/>
    <cellStyle name="Header2" xfId="32"/>
    <cellStyle name="Hyperlink" xfId="33" builtinId="8"/>
    <cellStyle name="Input [yellow]" xfId="34"/>
    <cellStyle name="Link Currency (0)" xfId="35"/>
    <cellStyle name="Link Currency (2)" xfId="36"/>
    <cellStyle name="Link Units (0)" xfId="37"/>
    <cellStyle name="Link Units (1)" xfId="38"/>
    <cellStyle name="Link Units (2)" xfId="39"/>
    <cellStyle name="Normal" xfId="0" builtinId="0"/>
    <cellStyle name="Normal - Style1" xfId="40"/>
    <cellStyle name="Normal 10" xfId="41"/>
    <cellStyle name="Normal 2" xfId="42"/>
    <cellStyle name="Normal 2 2 10 2" xfId="43"/>
    <cellStyle name="Normal 3" xfId="44"/>
    <cellStyle name="Normal 3 2" xfId="45"/>
    <cellStyle name="Normal 4" xfId="46"/>
    <cellStyle name="Percent [0]" xfId="47"/>
    <cellStyle name="Percent [00]" xfId="48"/>
    <cellStyle name="Percent [2]" xfId="49"/>
    <cellStyle name="PrePop Currency (0)" xfId="50"/>
    <cellStyle name="PrePop Currency (2)" xfId="51"/>
    <cellStyle name="PrePop Units (0)" xfId="52"/>
    <cellStyle name="PrePop Units (1)" xfId="53"/>
    <cellStyle name="PrePop Units (2)" xfId="54"/>
    <cellStyle name="Standard_Anpassen der Amortisation" xfId="55"/>
    <cellStyle name="Style 1" xfId="56"/>
    <cellStyle name="Text Indent A" xfId="57"/>
    <cellStyle name="Text Indent B" xfId="58"/>
    <cellStyle name="Text Indent C" xfId="59"/>
    <cellStyle name="Währung [0]_Compiling Utility Macros" xfId="60"/>
    <cellStyle name="Währung_Compiling Utility Macros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D63"/>
  <sheetViews>
    <sheetView topLeftCell="A16" workbookViewId="0">
      <selection sqref="A1:T87"/>
    </sheetView>
  </sheetViews>
  <sheetFormatPr defaultColWidth="104.6640625" defaultRowHeight="14.4" x14ac:dyDescent="0.3"/>
  <cols>
    <col min="1" max="1" width="11.109375" bestFit="1" customWidth="1"/>
    <col min="2" max="2" width="8.44140625" customWidth="1"/>
    <col min="3" max="3" width="20.88671875" customWidth="1"/>
    <col min="4" max="4" width="7.33203125" bestFit="1" customWidth="1"/>
  </cols>
  <sheetData>
    <row r="1" spans="1:4" ht="24.6" thickBot="1" x14ac:dyDescent="0.35">
      <c r="A1" s="98" t="s">
        <v>22</v>
      </c>
      <c r="B1" s="98" t="s">
        <v>23</v>
      </c>
      <c r="C1" s="98" t="s">
        <v>24</v>
      </c>
      <c r="D1" s="75" t="s">
        <v>25</v>
      </c>
    </row>
    <row r="2" spans="1:4" ht="15" thickBot="1" x14ac:dyDescent="0.35">
      <c r="A2" s="98" t="s">
        <v>195</v>
      </c>
      <c r="B2" s="98"/>
      <c r="C2" s="98" t="s">
        <v>196</v>
      </c>
      <c r="D2" s="75"/>
    </row>
    <row r="3" spans="1:4" x14ac:dyDescent="0.3">
      <c r="A3" s="72" t="s">
        <v>87</v>
      </c>
      <c r="B3" s="72" t="s">
        <v>87</v>
      </c>
      <c r="C3" s="72" t="s">
        <v>88</v>
      </c>
      <c r="D3" s="76">
        <v>1</v>
      </c>
    </row>
    <row r="4" spans="1:4" x14ac:dyDescent="0.3">
      <c r="A4" s="72" t="s">
        <v>89</v>
      </c>
      <c r="B4" s="72" t="s">
        <v>89</v>
      </c>
      <c r="C4" s="72" t="s">
        <v>90</v>
      </c>
      <c r="D4" s="73">
        <v>2</v>
      </c>
    </row>
    <row r="5" spans="1:4" x14ac:dyDescent="0.3">
      <c r="A5" s="72" t="s">
        <v>91</v>
      </c>
      <c r="B5" s="72" t="s">
        <v>91</v>
      </c>
      <c r="C5" s="72" t="s">
        <v>92</v>
      </c>
      <c r="D5" s="73">
        <v>3</v>
      </c>
    </row>
    <row r="6" spans="1:4" x14ac:dyDescent="0.3">
      <c r="A6" s="72" t="s">
        <v>93</v>
      </c>
      <c r="B6" s="72" t="s">
        <v>93</v>
      </c>
      <c r="C6" s="72" t="s">
        <v>94</v>
      </c>
      <c r="D6" s="73">
        <v>4</v>
      </c>
    </row>
    <row r="7" spans="1:4" x14ac:dyDescent="0.3">
      <c r="A7" s="72" t="s">
        <v>95</v>
      </c>
      <c r="B7" s="72" t="s">
        <v>95</v>
      </c>
      <c r="C7" s="72" t="s">
        <v>192</v>
      </c>
      <c r="D7" s="73">
        <v>5</v>
      </c>
    </row>
    <row r="8" spans="1:4" x14ac:dyDescent="0.3">
      <c r="A8" s="72" t="s">
        <v>96</v>
      </c>
      <c r="B8" s="72" t="s">
        <v>96</v>
      </c>
      <c r="C8" s="72" t="s">
        <v>97</v>
      </c>
      <c r="D8" s="73">
        <v>6</v>
      </c>
    </row>
    <row r="9" spans="1:4" x14ac:dyDescent="0.3">
      <c r="A9" s="72" t="s">
        <v>98</v>
      </c>
      <c r="B9" s="72" t="s">
        <v>98</v>
      </c>
      <c r="C9" s="72" t="s">
        <v>99</v>
      </c>
      <c r="D9" s="73">
        <v>7</v>
      </c>
    </row>
    <row r="10" spans="1:4" x14ac:dyDescent="0.3">
      <c r="A10" s="72" t="s">
        <v>100</v>
      </c>
      <c r="B10" s="72" t="s">
        <v>100</v>
      </c>
      <c r="C10" s="72" t="s">
        <v>101</v>
      </c>
      <c r="D10" s="73">
        <v>8</v>
      </c>
    </row>
    <row r="11" spans="1:4" x14ac:dyDescent="0.3">
      <c r="A11" s="72" t="s">
        <v>102</v>
      </c>
      <c r="B11" s="72" t="s">
        <v>102</v>
      </c>
      <c r="C11" s="72" t="s">
        <v>103</v>
      </c>
      <c r="D11" s="73">
        <v>9</v>
      </c>
    </row>
    <row r="12" spans="1:4" x14ac:dyDescent="0.3">
      <c r="A12" s="72" t="s">
        <v>104</v>
      </c>
      <c r="B12" s="72" t="s">
        <v>104</v>
      </c>
      <c r="C12" s="72" t="s">
        <v>105</v>
      </c>
      <c r="D12" s="73">
        <v>10</v>
      </c>
    </row>
    <row r="13" spans="1:4" x14ac:dyDescent="0.3">
      <c r="A13" s="72" t="s">
        <v>106</v>
      </c>
      <c r="B13" s="72" t="s">
        <v>106</v>
      </c>
      <c r="C13" s="72" t="s">
        <v>107</v>
      </c>
      <c r="D13" s="73">
        <v>11</v>
      </c>
    </row>
    <row r="14" spans="1:4" x14ac:dyDescent="0.3">
      <c r="A14" s="72" t="s">
        <v>108</v>
      </c>
      <c r="B14" s="72" t="s">
        <v>108</v>
      </c>
      <c r="C14" s="72" t="s">
        <v>109</v>
      </c>
      <c r="D14" s="73">
        <v>12</v>
      </c>
    </row>
    <row r="15" spans="1:4" x14ac:dyDescent="0.3">
      <c r="A15" s="72" t="s">
        <v>110</v>
      </c>
      <c r="B15" s="72" t="s">
        <v>110</v>
      </c>
      <c r="C15" s="72" t="s">
        <v>111</v>
      </c>
      <c r="D15" s="73">
        <v>13</v>
      </c>
    </row>
    <row r="16" spans="1:4" x14ac:dyDescent="0.3">
      <c r="A16" s="72" t="s">
        <v>112</v>
      </c>
      <c r="B16" s="72" t="s">
        <v>112</v>
      </c>
      <c r="C16" s="72" t="s">
        <v>113</v>
      </c>
      <c r="D16" s="73">
        <v>14</v>
      </c>
    </row>
    <row r="17" spans="1:4" x14ac:dyDescent="0.3">
      <c r="A17" s="72" t="s">
        <v>114</v>
      </c>
      <c r="B17" s="72" t="s">
        <v>114</v>
      </c>
      <c r="C17" s="72" t="s">
        <v>115</v>
      </c>
      <c r="D17" s="73">
        <v>15</v>
      </c>
    </row>
    <row r="18" spans="1:4" x14ac:dyDescent="0.3">
      <c r="A18" s="72" t="s">
        <v>187</v>
      </c>
      <c r="B18" s="72" t="s">
        <v>187</v>
      </c>
      <c r="C18" s="72" t="s">
        <v>188</v>
      </c>
      <c r="D18" s="73">
        <v>16</v>
      </c>
    </row>
    <row r="19" spans="1:4" x14ac:dyDescent="0.3">
      <c r="A19" s="72" t="s">
        <v>189</v>
      </c>
      <c r="B19" s="72" t="s">
        <v>189</v>
      </c>
      <c r="C19" s="72" t="s">
        <v>193</v>
      </c>
      <c r="D19" s="73">
        <v>17</v>
      </c>
    </row>
    <row r="20" spans="1:4" x14ac:dyDescent="0.3">
      <c r="A20" s="72" t="s">
        <v>116</v>
      </c>
      <c r="B20" s="72" t="s">
        <v>116</v>
      </c>
      <c r="C20" s="72" t="s">
        <v>117</v>
      </c>
      <c r="D20" s="73">
        <v>18</v>
      </c>
    </row>
    <row r="21" spans="1:4" x14ac:dyDescent="0.3">
      <c r="A21" s="72" t="s">
        <v>118</v>
      </c>
      <c r="B21" s="72" t="s">
        <v>118</v>
      </c>
      <c r="C21" s="72" t="s">
        <v>119</v>
      </c>
      <c r="D21" s="73">
        <v>19</v>
      </c>
    </row>
    <row r="22" spans="1:4" x14ac:dyDescent="0.3">
      <c r="A22" s="72" t="s">
        <v>120</v>
      </c>
      <c r="B22" s="72" t="s">
        <v>120</v>
      </c>
      <c r="C22" s="72" t="s">
        <v>121</v>
      </c>
      <c r="D22" s="73">
        <v>20</v>
      </c>
    </row>
    <row r="23" spans="1:4" x14ac:dyDescent="0.3">
      <c r="A23" s="72" t="s">
        <v>122</v>
      </c>
      <c r="B23" s="72" t="s">
        <v>122</v>
      </c>
      <c r="C23" s="72" t="s">
        <v>123</v>
      </c>
      <c r="D23" s="73">
        <v>21</v>
      </c>
    </row>
    <row r="24" spans="1:4" x14ac:dyDescent="0.3">
      <c r="A24" s="72" t="s">
        <v>124</v>
      </c>
      <c r="B24" s="72" t="s">
        <v>124</v>
      </c>
      <c r="C24" s="72" t="s">
        <v>125</v>
      </c>
      <c r="D24" s="73">
        <v>22</v>
      </c>
    </row>
    <row r="25" spans="1:4" x14ac:dyDescent="0.3">
      <c r="A25" s="72" t="s">
        <v>126</v>
      </c>
      <c r="B25" s="72" t="s">
        <v>126</v>
      </c>
      <c r="C25" s="72" t="s">
        <v>127</v>
      </c>
      <c r="D25" s="73">
        <v>23</v>
      </c>
    </row>
    <row r="26" spans="1:4" x14ac:dyDescent="0.3">
      <c r="A26" s="72" t="s">
        <v>128</v>
      </c>
      <c r="B26" s="72" t="s">
        <v>128</v>
      </c>
      <c r="C26" s="72" t="s">
        <v>129</v>
      </c>
      <c r="D26" s="73">
        <v>24</v>
      </c>
    </row>
    <row r="27" spans="1:4" x14ac:dyDescent="0.3">
      <c r="A27" s="72" t="s">
        <v>130</v>
      </c>
      <c r="B27" s="72" t="s">
        <v>130</v>
      </c>
      <c r="C27" s="72" t="s">
        <v>131</v>
      </c>
      <c r="D27" s="73">
        <v>25</v>
      </c>
    </row>
    <row r="28" spans="1:4" x14ac:dyDescent="0.3">
      <c r="A28" s="72" t="s">
        <v>132</v>
      </c>
      <c r="B28" s="72" t="s">
        <v>132</v>
      </c>
      <c r="C28" s="72" t="s">
        <v>133</v>
      </c>
      <c r="D28" s="73">
        <v>26</v>
      </c>
    </row>
    <row r="29" spans="1:4" x14ac:dyDescent="0.3">
      <c r="A29" s="72" t="s">
        <v>134</v>
      </c>
      <c r="B29" s="72" t="s">
        <v>134</v>
      </c>
      <c r="C29" s="72" t="s">
        <v>135</v>
      </c>
      <c r="D29" s="73">
        <v>27</v>
      </c>
    </row>
    <row r="30" spans="1:4" x14ac:dyDescent="0.3">
      <c r="A30" s="72" t="s">
        <v>136</v>
      </c>
      <c r="B30" s="72" t="s">
        <v>136</v>
      </c>
      <c r="C30" s="72" t="s">
        <v>137</v>
      </c>
      <c r="D30" s="73">
        <v>28</v>
      </c>
    </row>
    <row r="31" spans="1:4" x14ac:dyDescent="0.3">
      <c r="A31" s="72" t="s">
        <v>138</v>
      </c>
      <c r="B31" s="72" t="s">
        <v>138</v>
      </c>
      <c r="C31" s="72" t="s">
        <v>139</v>
      </c>
      <c r="D31" s="73">
        <v>29</v>
      </c>
    </row>
    <row r="32" spans="1:4" x14ac:dyDescent="0.3">
      <c r="A32" s="72" t="s">
        <v>140</v>
      </c>
      <c r="B32" s="72" t="s">
        <v>140</v>
      </c>
      <c r="C32" s="72" t="s">
        <v>141</v>
      </c>
      <c r="D32" s="73">
        <v>30</v>
      </c>
    </row>
    <row r="33" spans="1:4" x14ac:dyDescent="0.3">
      <c r="A33" s="72" t="s">
        <v>142</v>
      </c>
      <c r="B33" s="72" t="s">
        <v>142</v>
      </c>
      <c r="C33" s="72" t="s">
        <v>143</v>
      </c>
      <c r="D33" s="73">
        <v>31</v>
      </c>
    </row>
    <row r="34" spans="1:4" x14ac:dyDescent="0.3">
      <c r="A34" s="72" t="s">
        <v>144</v>
      </c>
      <c r="B34" s="72" t="s">
        <v>144</v>
      </c>
      <c r="C34" s="72" t="s">
        <v>145</v>
      </c>
      <c r="D34" s="73">
        <v>32</v>
      </c>
    </row>
    <row r="35" spans="1:4" x14ac:dyDescent="0.3">
      <c r="A35" s="72" t="s">
        <v>146</v>
      </c>
      <c r="B35" s="72" t="s">
        <v>146</v>
      </c>
      <c r="C35" s="72" t="s">
        <v>147</v>
      </c>
      <c r="D35" s="73">
        <v>33</v>
      </c>
    </row>
    <row r="36" spans="1:4" x14ac:dyDescent="0.3">
      <c r="A36" s="72" t="s">
        <v>148</v>
      </c>
      <c r="B36" s="72" t="s">
        <v>148</v>
      </c>
      <c r="C36" s="72" t="s">
        <v>149</v>
      </c>
      <c r="D36" s="73">
        <v>34</v>
      </c>
    </row>
    <row r="37" spans="1:4" x14ac:dyDescent="0.3">
      <c r="A37" s="72" t="s">
        <v>150</v>
      </c>
      <c r="B37" s="72" t="s">
        <v>150</v>
      </c>
      <c r="C37" s="72" t="s">
        <v>151</v>
      </c>
      <c r="D37" s="73">
        <v>35</v>
      </c>
    </row>
    <row r="38" spans="1:4" x14ac:dyDescent="0.3">
      <c r="A38" s="72" t="s">
        <v>152</v>
      </c>
      <c r="B38" s="72" t="s">
        <v>152</v>
      </c>
      <c r="C38" s="72" t="s">
        <v>153</v>
      </c>
      <c r="D38" s="73">
        <v>36</v>
      </c>
    </row>
    <row r="39" spans="1:4" x14ac:dyDescent="0.3">
      <c r="A39" s="72" t="s">
        <v>190</v>
      </c>
      <c r="B39" s="72" t="s">
        <v>190</v>
      </c>
      <c r="C39" s="72" t="s">
        <v>198</v>
      </c>
      <c r="D39" s="73">
        <v>37</v>
      </c>
    </row>
    <row r="40" spans="1:4" x14ac:dyDescent="0.3">
      <c r="A40" s="72" t="s">
        <v>154</v>
      </c>
      <c r="B40" s="72" t="s">
        <v>154</v>
      </c>
      <c r="C40" s="72" t="s">
        <v>155</v>
      </c>
      <c r="D40" s="73">
        <v>38</v>
      </c>
    </row>
    <row r="41" spans="1:4" x14ac:dyDescent="0.3">
      <c r="A41" s="72" t="s">
        <v>156</v>
      </c>
      <c r="B41" s="72" t="s">
        <v>156</v>
      </c>
      <c r="C41" s="72" t="s">
        <v>157</v>
      </c>
      <c r="D41" s="73">
        <v>39</v>
      </c>
    </row>
    <row r="42" spans="1:4" x14ac:dyDescent="0.3">
      <c r="A42" s="72" t="s">
        <v>158</v>
      </c>
      <c r="B42" s="72" t="s">
        <v>158</v>
      </c>
      <c r="C42" s="72" t="s">
        <v>159</v>
      </c>
      <c r="D42" s="73">
        <v>40</v>
      </c>
    </row>
    <row r="43" spans="1:4" x14ac:dyDescent="0.3">
      <c r="A43" s="72" t="s">
        <v>160</v>
      </c>
      <c r="B43" s="72" t="s">
        <v>160</v>
      </c>
      <c r="C43" s="72" t="s">
        <v>161</v>
      </c>
      <c r="D43" s="73">
        <v>41</v>
      </c>
    </row>
    <row r="44" spans="1:4" x14ac:dyDescent="0.3">
      <c r="A44" s="72" t="s">
        <v>162</v>
      </c>
      <c r="B44" s="72" t="s">
        <v>162</v>
      </c>
      <c r="C44" s="72" t="s">
        <v>163</v>
      </c>
      <c r="D44" s="73">
        <v>42</v>
      </c>
    </row>
    <row r="45" spans="1:4" x14ac:dyDescent="0.3">
      <c r="A45" s="72" t="s">
        <v>164</v>
      </c>
      <c r="B45" s="72" t="s">
        <v>164</v>
      </c>
      <c r="C45" s="72" t="s">
        <v>165</v>
      </c>
      <c r="D45" s="73">
        <v>43</v>
      </c>
    </row>
    <row r="46" spans="1:4" x14ac:dyDescent="0.3">
      <c r="A46" s="72" t="s">
        <v>166</v>
      </c>
      <c r="B46" s="72" t="s">
        <v>166</v>
      </c>
      <c r="C46" s="72" t="s">
        <v>199</v>
      </c>
      <c r="D46" s="73">
        <v>44</v>
      </c>
    </row>
    <row r="47" spans="1:4" x14ac:dyDescent="0.3">
      <c r="A47" s="72" t="s">
        <v>167</v>
      </c>
      <c r="B47" s="72" t="s">
        <v>167</v>
      </c>
      <c r="C47" s="72" t="s">
        <v>168</v>
      </c>
      <c r="D47" s="73">
        <v>45</v>
      </c>
    </row>
    <row r="48" spans="1:4" x14ac:dyDescent="0.3">
      <c r="A48" s="72" t="s">
        <v>169</v>
      </c>
      <c r="B48" s="72" t="s">
        <v>169</v>
      </c>
      <c r="C48" s="72" t="s">
        <v>170</v>
      </c>
      <c r="D48" s="73">
        <v>46</v>
      </c>
    </row>
    <row r="49" spans="1:4" x14ac:dyDescent="0.3">
      <c r="A49" s="72" t="s">
        <v>171</v>
      </c>
      <c r="B49" s="72" t="s">
        <v>171</v>
      </c>
      <c r="C49" s="72" t="s">
        <v>172</v>
      </c>
      <c r="D49" s="73">
        <v>47</v>
      </c>
    </row>
    <row r="50" spans="1:4" x14ac:dyDescent="0.3">
      <c r="A50" s="72" t="s">
        <v>173</v>
      </c>
      <c r="B50" s="72" t="s">
        <v>173</v>
      </c>
      <c r="C50" s="72" t="s">
        <v>174</v>
      </c>
      <c r="D50" s="73">
        <v>48</v>
      </c>
    </row>
    <row r="51" spans="1:4" x14ac:dyDescent="0.3">
      <c r="A51" s="72" t="s">
        <v>175</v>
      </c>
      <c r="B51" s="72" t="s">
        <v>175</v>
      </c>
      <c r="C51" s="72" t="s">
        <v>176</v>
      </c>
      <c r="D51" s="73">
        <v>49</v>
      </c>
    </row>
    <row r="52" spans="1:4" x14ac:dyDescent="0.3">
      <c r="A52" s="72" t="s">
        <v>177</v>
      </c>
      <c r="B52" s="72" t="s">
        <v>177</v>
      </c>
      <c r="C52" s="72" t="s">
        <v>178</v>
      </c>
      <c r="D52" s="73">
        <v>50</v>
      </c>
    </row>
    <row r="53" spans="1:4" x14ac:dyDescent="0.3">
      <c r="A53" s="72" t="s">
        <v>179</v>
      </c>
      <c r="B53" s="72" t="s">
        <v>179</v>
      </c>
      <c r="C53" s="72" t="s">
        <v>180</v>
      </c>
      <c r="D53" s="73">
        <v>51</v>
      </c>
    </row>
    <row r="54" spans="1:4" x14ac:dyDescent="0.3">
      <c r="A54" s="72" t="s">
        <v>181</v>
      </c>
      <c r="B54" s="72" t="s">
        <v>181</v>
      </c>
      <c r="C54" s="72" t="s">
        <v>182</v>
      </c>
      <c r="D54" s="73">
        <v>52</v>
      </c>
    </row>
    <row r="55" spans="1:4" x14ac:dyDescent="0.3">
      <c r="A55" s="72" t="s">
        <v>191</v>
      </c>
      <c r="B55" s="72" t="s">
        <v>191</v>
      </c>
      <c r="C55" s="72" t="s">
        <v>194</v>
      </c>
      <c r="D55" s="73">
        <v>53</v>
      </c>
    </row>
    <row r="56" spans="1:4" x14ac:dyDescent="0.3">
      <c r="A56" s="72" t="s">
        <v>183</v>
      </c>
      <c r="B56" s="72" t="s">
        <v>183</v>
      </c>
      <c r="C56" s="72" t="s">
        <v>184</v>
      </c>
      <c r="D56" s="73">
        <v>54</v>
      </c>
    </row>
    <row r="57" spans="1:4" x14ac:dyDescent="0.3">
      <c r="A57" s="72"/>
      <c r="B57" s="72"/>
      <c r="C57" s="72"/>
      <c r="D57" s="73"/>
    </row>
    <row r="58" spans="1:4" x14ac:dyDescent="0.3">
      <c r="A58" s="72"/>
      <c r="B58" s="72"/>
      <c r="C58" s="72"/>
      <c r="D58" s="73"/>
    </row>
    <row r="59" spans="1:4" x14ac:dyDescent="0.3">
      <c r="A59" s="72"/>
      <c r="B59" s="72"/>
      <c r="C59" s="72"/>
      <c r="D59" s="73"/>
    </row>
    <row r="60" spans="1:4" x14ac:dyDescent="0.3">
      <c r="A60" s="72"/>
      <c r="B60" s="72"/>
      <c r="C60" s="72"/>
      <c r="D60" s="73"/>
    </row>
    <row r="61" spans="1:4" x14ac:dyDescent="0.3">
      <c r="A61" s="72"/>
      <c r="B61" s="72"/>
      <c r="C61" s="72"/>
      <c r="D61" s="73"/>
    </row>
    <row r="62" spans="1:4" x14ac:dyDescent="0.3">
      <c r="A62" s="72"/>
      <c r="B62" s="72"/>
      <c r="C62" s="72"/>
      <c r="D62" s="73"/>
    </row>
    <row r="63" spans="1:4" x14ac:dyDescent="0.3">
      <c r="A63" s="72"/>
      <c r="B63" s="72"/>
      <c r="C63" s="72"/>
      <c r="D63" s="7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KZN222 - uMngeni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SheetNames!A10</f>
        <v>KZN222</v>
      </c>
    </row>
  </sheetData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90" zoomScaleNormal="9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KZN223 - Mpofana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SheetNames!A11</f>
        <v>KZN223</v>
      </c>
    </row>
  </sheetData>
  <mergeCells count="48">
    <mergeCell ref="B36:C36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B37:C37"/>
    <mergeCell ref="A38:C38"/>
    <mergeCell ref="B42:C42"/>
    <mergeCell ref="B76:C76"/>
    <mergeCell ref="B77:C77"/>
    <mergeCell ref="B78:C78"/>
    <mergeCell ref="B79:C79"/>
    <mergeCell ref="B80:C80"/>
    <mergeCell ref="B59:C59"/>
    <mergeCell ref="B61:C61"/>
    <mergeCell ref="B62:C62"/>
    <mergeCell ref="B54:C54"/>
    <mergeCell ref="B75:C75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-0.249977111117893"/>
    <pageSetUpPr fitToPage="1"/>
  </sheetPr>
  <dimension ref="A1:T88"/>
  <sheetViews>
    <sheetView showGridLines="0" tabSelected="1" zoomScale="85" zoomScaleNormal="85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KZN224 - Impendle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SheetNames!A12</f>
        <v>KZN224</v>
      </c>
    </row>
  </sheetData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-0.249977111117893"/>
    <pageSetUpPr fitToPage="1"/>
  </sheetPr>
  <dimension ref="A1:T88"/>
  <sheetViews>
    <sheetView showGridLines="0" tabSelected="1" zoomScale="85" zoomScaleNormal="85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KZN225 - Msunduzi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52">
        <v>164033</v>
      </c>
      <c r="E5" s="90" t="s">
        <v>37</v>
      </c>
    </row>
    <row r="6" spans="1:20" x14ac:dyDescent="0.3">
      <c r="C6" s="120" t="s">
        <v>30</v>
      </c>
      <c r="D6" s="154">
        <v>20000</v>
      </c>
      <c r="E6" s="89" t="s">
        <v>33</v>
      </c>
    </row>
    <row r="7" spans="1:20" ht="27.6" x14ac:dyDescent="0.3">
      <c r="A7" s="67"/>
      <c r="B7" s="62"/>
      <c r="C7" s="123" t="s">
        <v>64</v>
      </c>
      <c r="D7" s="155">
        <v>7144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55">
        <v>67032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55">
        <v>3563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55">
        <v>81617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53">
        <v>417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55">
        <v>85315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55">
        <v>58827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55">
        <v>109840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55">
        <v>10160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>
        <v>0</v>
      </c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>
        <v>0</v>
      </c>
      <c r="E42" s="60">
        <v>15</v>
      </c>
      <c r="F42" s="55">
        <v>0</v>
      </c>
      <c r="G42" s="61">
        <v>0</v>
      </c>
      <c r="H42" s="55">
        <v>0</v>
      </c>
      <c r="I42" s="61">
        <v>0</v>
      </c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>
        <v>7</v>
      </c>
      <c r="F43" s="55">
        <v>0</v>
      </c>
      <c r="G43" s="61">
        <v>0</v>
      </c>
      <c r="H43" s="55">
        <v>0</v>
      </c>
      <c r="I43" s="61">
        <v>0</v>
      </c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>
        <v>0</v>
      </c>
      <c r="E48" s="60">
        <v>0</v>
      </c>
      <c r="F48" s="55">
        <v>0</v>
      </c>
      <c r="G48" s="61">
        <v>0</v>
      </c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>
        <v>0</v>
      </c>
      <c r="E49" s="60">
        <v>43</v>
      </c>
      <c r="F49" s="55">
        <v>10</v>
      </c>
      <c r="G49" s="61">
        <v>10</v>
      </c>
      <c r="H49" s="55">
        <v>25</v>
      </c>
      <c r="I49" s="61">
        <v>25</v>
      </c>
      <c r="J49" s="55"/>
      <c r="K49" s="61"/>
      <c r="L49" s="55"/>
      <c r="M49" s="61"/>
      <c r="N49" s="70">
        <f>IF(ISERROR(L49+J49+H49+F49),"Invalid Input",L49+J49+H49+F49)</f>
        <v>35</v>
      </c>
      <c r="O49" s="71">
        <f>IF(ISERROR(G49+I49+K49+M49),"Invalid Input",G49+I49+K49+M49)</f>
        <v>35</v>
      </c>
      <c r="P49" s="68">
        <v>0</v>
      </c>
      <c r="Q49" s="53">
        <f>IF(ISERROR(P49-O49),"Invalid Input",(P49-O49))</f>
        <v>-35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>
        <v>0</v>
      </c>
      <c r="E53" s="60">
        <v>0</v>
      </c>
      <c r="F53" s="55">
        <v>0</v>
      </c>
      <c r="G53" s="61">
        <v>0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>
        <v>0</v>
      </c>
      <c r="E54" s="60">
        <v>120</v>
      </c>
      <c r="F54" s="55">
        <v>10</v>
      </c>
      <c r="G54" s="61">
        <v>5</v>
      </c>
      <c r="H54" s="55">
        <v>40</v>
      </c>
      <c r="I54" s="61">
        <v>14</v>
      </c>
      <c r="J54" s="55"/>
      <c r="K54" s="61"/>
      <c r="L54" s="55"/>
      <c r="M54" s="61"/>
      <c r="N54" s="70">
        <f>IF(ISERROR(L54+J54+H54+F54),"Invalid Input",L54+J54+H54+F54)</f>
        <v>50</v>
      </c>
      <c r="O54" s="71">
        <f>IF(ISERROR(G54+I54+K54+M54),"Invalid Input",G54+I54+K54+M54)</f>
        <v>19</v>
      </c>
      <c r="P54" s="68">
        <v>0</v>
      </c>
      <c r="Q54" s="53">
        <f>IF(ISERROR(P54-O54),"Invalid Input",(P54-O54))</f>
        <v>-19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>
        <v>0</v>
      </c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>
        <v>1200</v>
      </c>
      <c r="F58" s="55">
        <v>250</v>
      </c>
      <c r="G58" s="61">
        <v>8</v>
      </c>
      <c r="H58" s="55">
        <v>500</v>
      </c>
      <c r="I58" s="61">
        <v>16</v>
      </c>
      <c r="J58" s="55"/>
      <c r="K58" s="61"/>
      <c r="L58" s="55"/>
      <c r="M58" s="61"/>
      <c r="N58" s="70">
        <f>IF(ISERROR(L58+J58+H58+F58),"Invalid Input",L58+J58+H58+F58)</f>
        <v>750</v>
      </c>
      <c r="O58" s="71">
        <f>IF(ISERROR(G58+I58+K58+M58),"Invalid Input",G58+I58+K58+M58)</f>
        <v>24</v>
      </c>
      <c r="P58" s="68">
        <v>0</v>
      </c>
      <c r="Q58" s="53">
        <f>IF(ISERROR(P58-O58),"Invalid Input",(P58-O58))</f>
        <v>-24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>
        <v>0</v>
      </c>
      <c r="E62" s="60">
        <v>5</v>
      </c>
      <c r="F62" s="55">
        <v>0</v>
      </c>
      <c r="G62" s="61">
        <v>0</v>
      </c>
      <c r="H62" s="55">
        <v>0</v>
      </c>
      <c r="I62" s="61">
        <v>0</v>
      </c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>
        <v>0</v>
      </c>
      <c r="E63" s="60">
        <v>40000</v>
      </c>
      <c r="F63" s="55">
        <v>0</v>
      </c>
      <c r="G63" s="61">
        <v>0</v>
      </c>
      <c r="H63" s="55">
        <v>0</v>
      </c>
      <c r="I63" s="61">
        <v>0</v>
      </c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>
        <v>0</v>
      </c>
      <c r="E67" s="60">
        <v>20</v>
      </c>
      <c r="F67" s="55">
        <v>0</v>
      </c>
      <c r="G67" s="61">
        <v>0</v>
      </c>
      <c r="H67" s="55">
        <v>0</v>
      </c>
      <c r="I67" s="61">
        <v>0</v>
      </c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>
        <v>3000</v>
      </c>
      <c r="F68" s="55">
        <v>3000</v>
      </c>
      <c r="G68" s="61">
        <v>3000</v>
      </c>
      <c r="H68" s="55">
        <v>3000</v>
      </c>
      <c r="I68" s="61">
        <v>3000</v>
      </c>
      <c r="J68" s="55"/>
      <c r="K68" s="61"/>
      <c r="L68" s="55"/>
      <c r="M68" s="61"/>
      <c r="N68" s="70">
        <f>IF(ISERROR(L68+J68+H68+F68),"Invalid Input",L68+J68+H68+F68)</f>
        <v>6000</v>
      </c>
      <c r="O68" s="71">
        <f>IF(ISERROR(G68+I68+K68+M68),"Invalid Input",G68+I68+K68+M68)</f>
        <v>6000</v>
      </c>
      <c r="P68" s="68">
        <v>0</v>
      </c>
      <c r="Q68" s="53">
        <f>IF(ISERROR(P68-O68),"Invalid Input",(P68-O68))</f>
        <v>-6000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>
        <v>0</v>
      </c>
      <c r="E72" s="60">
        <v>7</v>
      </c>
      <c r="F72" s="55">
        <v>0</v>
      </c>
      <c r="G72" s="61">
        <v>0</v>
      </c>
      <c r="H72" s="55">
        <v>0</v>
      </c>
      <c r="I72" s="61">
        <v>0</v>
      </c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>
        <v>0</v>
      </c>
      <c r="E73" s="60">
        <v>0</v>
      </c>
      <c r="F73" s="55">
        <v>0</v>
      </c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>
        <v>0</v>
      </c>
      <c r="E74" s="60">
        <v>0</v>
      </c>
      <c r="F74" s="55">
        <v>0</v>
      </c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>
        <v>0</v>
      </c>
      <c r="E75" s="60">
        <v>0</v>
      </c>
      <c r="F75" s="55">
        <v>0</v>
      </c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>
        <v>0</v>
      </c>
      <c r="E76" s="60">
        <v>0</v>
      </c>
      <c r="F76" s="55">
        <v>0</v>
      </c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>
        <v>0</v>
      </c>
      <c r="F77" s="55">
        <v>0</v>
      </c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>
        <v>0</v>
      </c>
      <c r="F78" s="55">
        <v>0</v>
      </c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>
        <v>0</v>
      </c>
      <c r="E79" s="60">
        <v>0</v>
      </c>
      <c r="F79" s="55">
        <v>0</v>
      </c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>
        <v>0</v>
      </c>
      <c r="E80" s="60">
        <v>0</v>
      </c>
      <c r="F80" s="55">
        <v>0</v>
      </c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>
        <v>0</v>
      </c>
      <c r="E81" s="60">
        <v>0</v>
      </c>
      <c r="F81" s="55">
        <v>0</v>
      </c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>
        <v>0</v>
      </c>
      <c r="E82" s="60">
        <v>0</v>
      </c>
      <c r="F82" s="55">
        <v>0</v>
      </c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>
        <v>0</v>
      </c>
      <c r="E83" s="60">
        <v>0</v>
      </c>
      <c r="F83" s="55">
        <v>0</v>
      </c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>
        <v>0</v>
      </c>
      <c r="E86" s="60">
        <v>1000</v>
      </c>
      <c r="F86" s="55">
        <v>250</v>
      </c>
      <c r="G86" s="61">
        <v>250</v>
      </c>
      <c r="H86" s="55">
        <v>250</v>
      </c>
      <c r="I86" s="61">
        <v>250</v>
      </c>
      <c r="J86" s="55"/>
      <c r="K86" s="61"/>
      <c r="L86" s="55"/>
      <c r="M86" s="61"/>
      <c r="N86" s="70">
        <f>IF(ISERROR(L86+J86+H86+F86),"Invalid Input",L86+J86+H86+F86)</f>
        <v>500</v>
      </c>
      <c r="O86" s="71">
        <f>IF(ISERROR(G86+I86+K86+M86),"Invalid Input",G86+I86+K86+M86)</f>
        <v>500</v>
      </c>
      <c r="P86" s="68">
        <v>0</v>
      </c>
      <c r="Q86" s="53">
        <f>IF(ISERROR(P86-O86),"Invalid Input",(P86-O86))</f>
        <v>-500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SheetNames!A13</f>
        <v>KZN225</v>
      </c>
    </row>
  </sheetData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KZN226 - Mkhambathini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SheetNames!A14</f>
        <v>KZN226</v>
      </c>
    </row>
  </sheetData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view="pageBreakPreview" zoomScale="60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KZN227 - Richmond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SheetNames!A15</f>
        <v>KZN227</v>
      </c>
    </row>
  </sheetData>
  <mergeCells count="48">
    <mergeCell ref="B36:C36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B37:C37"/>
    <mergeCell ref="A38:C38"/>
    <mergeCell ref="B42:C42"/>
    <mergeCell ref="B76:C76"/>
    <mergeCell ref="B77:C77"/>
    <mergeCell ref="B78:C78"/>
    <mergeCell ref="B79:C79"/>
    <mergeCell ref="B80:C80"/>
    <mergeCell ref="B59:C59"/>
    <mergeCell ref="B61:C61"/>
    <mergeCell ref="B62:C62"/>
    <mergeCell ref="B54:C54"/>
    <mergeCell ref="B75:C75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4" orientation="landscape" r:id="rId1"/>
  <rowBreaks count="2" manualBreakCount="2">
    <brk id="16" max="16383" man="1"/>
    <brk id="6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DC22 - uMgungundlovu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SheetNames!A16</f>
        <v>DC22</v>
      </c>
    </row>
  </sheetData>
  <mergeCells count="48"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  <mergeCell ref="A22:C22"/>
    <mergeCell ref="B25:C25"/>
    <mergeCell ref="B26:C26"/>
    <mergeCell ref="B27:C27"/>
    <mergeCell ref="B28:C28"/>
    <mergeCell ref="B24:C24"/>
    <mergeCell ref="B76:C76"/>
    <mergeCell ref="B77:C77"/>
    <mergeCell ref="B78:C78"/>
    <mergeCell ref="B79:C79"/>
    <mergeCell ref="B80:C80"/>
    <mergeCell ref="B36:C36"/>
    <mergeCell ref="B37:C37"/>
    <mergeCell ref="A38:C38"/>
    <mergeCell ref="B42:C42"/>
    <mergeCell ref="B43:C43"/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83:C83"/>
    <mergeCell ref="B74:C74"/>
    <mergeCell ref="B62:C62"/>
    <mergeCell ref="B72:C72"/>
    <mergeCell ref="B73:C73"/>
    <mergeCell ref="B64:C64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KZN235 - Okhahlamba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>
        <v>29510</v>
      </c>
      <c r="E5" s="90" t="s">
        <v>37</v>
      </c>
    </row>
    <row r="6" spans="1:20" x14ac:dyDescent="0.3">
      <c r="C6" s="120" t="s">
        <v>30</v>
      </c>
      <c r="D6" s="122">
        <v>0</v>
      </c>
      <c r="E6" s="89" t="s">
        <v>33</v>
      </c>
    </row>
    <row r="7" spans="1:20" ht="27.6" x14ac:dyDescent="0.3">
      <c r="A7" s="67"/>
      <c r="B7" s="62"/>
      <c r="C7" s="123" t="s">
        <v>64</v>
      </c>
      <c r="D7" s="124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>
        <v>29510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>
        <v>29510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>
        <v>29510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>
        <v>29510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>
        <v>1979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>
        <v>1</v>
      </c>
      <c r="E36" s="60">
        <v>500</v>
      </c>
      <c r="F36" s="55">
        <v>125</v>
      </c>
      <c r="G36" s="61">
        <v>135</v>
      </c>
      <c r="H36" s="55">
        <v>125</v>
      </c>
      <c r="I36" s="61">
        <v>140</v>
      </c>
      <c r="J36" s="55"/>
      <c r="K36" s="61"/>
      <c r="L36" s="55"/>
      <c r="M36" s="61"/>
      <c r="N36" s="70">
        <f t="shared" si="1"/>
        <v>250</v>
      </c>
      <c r="O36" s="71">
        <f t="shared" si="2"/>
        <v>275</v>
      </c>
      <c r="P36" s="68">
        <v>0</v>
      </c>
      <c r="Q36" s="53">
        <f t="shared" si="3"/>
        <v>-275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>
        <v>0</v>
      </c>
      <c r="E40" s="60">
        <v>1</v>
      </c>
      <c r="F40" s="55">
        <v>0</v>
      </c>
      <c r="G40" s="61">
        <v>0</v>
      </c>
      <c r="H40" s="55">
        <v>0</v>
      </c>
      <c r="I40" s="61">
        <v>0</v>
      </c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>
        <v>0</v>
      </c>
      <c r="E41" s="60">
        <v>15</v>
      </c>
      <c r="F41" s="55">
        <v>4</v>
      </c>
      <c r="G41" s="61">
        <v>4</v>
      </c>
      <c r="H41" s="55">
        <v>4</v>
      </c>
      <c r="I41" s="61">
        <v>4</v>
      </c>
      <c r="J41" s="55"/>
      <c r="K41" s="61"/>
      <c r="L41" s="55"/>
      <c r="M41" s="61"/>
      <c r="N41" s="70">
        <f>IF(ISERROR(L41+J41+H41+F41),"Invalid Input",L41+J41+H41+F41)</f>
        <v>8</v>
      </c>
      <c r="O41" s="71">
        <f>IF(ISERROR(G41+I41+K41+M41),"Invalid Input",G41+I41+K41+M41)</f>
        <v>8</v>
      </c>
      <c r="P41" s="68">
        <v>0</v>
      </c>
      <c r="Q41" s="53">
        <f>IF(ISERROR(P41-O41),"Invalid Input",(P41-O41))</f>
        <v>-8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>
        <v>0</v>
      </c>
      <c r="E42" s="60">
        <v>16</v>
      </c>
      <c r="F42" s="55">
        <v>4</v>
      </c>
      <c r="G42" s="61">
        <v>4</v>
      </c>
      <c r="H42" s="55">
        <v>4</v>
      </c>
      <c r="I42" s="61">
        <v>4</v>
      </c>
      <c r="J42" s="55"/>
      <c r="K42" s="61"/>
      <c r="L42" s="55"/>
      <c r="M42" s="61"/>
      <c r="N42" s="70">
        <f>IF(ISERROR(L42+J42+H42+F42),"Invalid Input",L42+J42+H42+F42)</f>
        <v>8</v>
      </c>
      <c r="O42" s="71">
        <f>IF(ISERROR(G42+I42+K42+M42),"Invalid Input",G42+I42+K42+M42)</f>
        <v>8</v>
      </c>
      <c r="P42" s="68">
        <v>0</v>
      </c>
      <c r="Q42" s="53">
        <f>IF(ISERROR(P42-O42),"Invalid Input",(P42-O42))</f>
        <v>-8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>
        <v>32</v>
      </c>
      <c r="E43" s="60">
        <v>110</v>
      </c>
      <c r="F43" s="55">
        <v>20</v>
      </c>
      <c r="G43" s="61">
        <v>20</v>
      </c>
      <c r="H43" s="55">
        <v>20</v>
      </c>
      <c r="I43" s="61">
        <v>20</v>
      </c>
      <c r="J43" s="55"/>
      <c r="K43" s="61"/>
      <c r="L43" s="55"/>
      <c r="M43" s="61"/>
      <c r="N43" s="70">
        <f>IF(ISERROR(L43+J43+H43+F43),"Invalid Input",L43+J43+H43+F43)</f>
        <v>40</v>
      </c>
      <c r="O43" s="71">
        <f>IF(ISERROR(G43+I43+K43+M43),"Invalid Input",G43+I43+K43+M43)</f>
        <v>40</v>
      </c>
      <c r="P43" s="68">
        <v>0</v>
      </c>
      <c r="Q43" s="53">
        <f>IF(ISERROR(P43-O43),"Invalid Input",(P43-O43))</f>
        <v>-40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>
        <v>0</v>
      </c>
      <c r="E61" s="60">
        <v>1797</v>
      </c>
      <c r="F61" s="55">
        <v>1825</v>
      </c>
      <c r="G61" s="61">
        <v>1797</v>
      </c>
      <c r="H61" s="55">
        <v>1825</v>
      </c>
      <c r="I61" s="61">
        <v>1797</v>
      </c>
      <c r="J61" s="55"/>
      <c r="K61" s="61"/>
      <c r="L61" s="55"/>
      <c r="M61" s="61"/>
      <c r="N61" s="70">
        <f>IF(ISERROR(L61+J61+H61+F61),"Invalid Input",L61+J61+H61+F61)</f>
        <v>3650</v>
      </c>
      <c r="O61" s="71">
        <f>IF(ISERROR(G61+I61+K61+M61),"Invalid Input",G61+I61+K61+M61)</f>
        <v>3594</v>
      </c>
      <c r="P61" s="68">
        <v>0</v>
      </c>
      <c r="Q61" s="53">
        <f>IF(ISERROR(P61-O61),"Invalid Input",(P61-O61))</f>
        <v>-3594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>
        <v>159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>
        <v>0</v>
      </c>
      <c r="E68" s="60">
        <v>1969</v>
      </c>
      <c r="F68" s="55">
        <v>1969</v>
      </c>
      <c r="G68" s="61">
        <v>1969</v>
      </c>
      <c r="H68" s="55">
        <v>1969</v>
      </c>
      <c r="I68" s="61">
        <v>1969</v>
      </c>
      <c r="J68" s="55"/>
      <c r="K68" s="61"/>
      <c r="L68" s="55"/>
      <c r="M68" s="61"/>
      <c r="N68" s="70">
        <f>IF(ISERROR(L68+J68+H68+F68),"Invalid Input",L68+J68+H68+F68)</f>
        <v>3938</v>
      </c>
      <c r="O68" s="71">
        <f>IF(ISERROR(G68+I68+K68+M68),"Invalid Input",G68+I68+K68+M68)</f>
        <v>3938</v>
      </c>
      <c r="P68" s="68">
        <v>0</v>
      </c>
      <c r="Q68" s="53">
        <f>IF(ISERROR(P68-O68),"Invalid Input",(P68-O68))</f>
        <v>-3938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>
        <v>0</v>
      </c>
      <c r="E72" s="60">
        <v>2</v>
      </c>
      <c r="F72" s="55">
        <v>0</v>
      </c>
      <c r="G72" s="61">
        <v>0</v>
      </c>
      <c r="H72" s="55">
        <v>0</v>
      </c>
      <c r="I72" s="61">
        <v>0</v>
      </c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>
        <v>0</v>
      </c>
      <c r="E73" s="60">
        <v>1</v>
      </c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>
        <v>0</v>
      </c>
      <c r="E76" s="60">
        <v>1</v>
      </c>
      <c r="F76" s="55">
        <v>0</v>
      </c>
      <c r="G76" s="61">
        <v>0</v>
      </c>
      <c r="H76" s="55">
        <v>0</v>
      </c>
      <c r="I76" s="61">
        <v>0</v>
      </c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>
        <v>0</v>
      </c>
      <c r="E80" s="60">
        <v>1</v>
      </c>
      <c r="F80" s="55">
        <v>0</v>
      </c>
      <c r="G80" s="61">
        <v>0</v>
      </c>
      <c r="H80" s="55">
        <v>0</v>
      </c>
      <c r="I80" s="61">
        <v>0</v>
      </c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>
        <v>1</v>
      </c>
      <c r="E82" s="60">
        <v>1</v>
      </c>
      <c r="F82" s="55">
        <v>1</v>
      </c>
      <c r="G82" s="61">
        <v>1</v>
      </c>
      <c r="H82" s="55">
        <v>0</v>
      </c>
      <c r="I82" s="61">
        <v>0</v>
      </c>
      <c r="J82" s="55"/>
      <c r="K82" s="61"/>
      <c r="L82" s="55"/>
      <c r="M82" s="61"/>
      <c r="N82" s="70">
        <f t="shared" si="4"/>
        <v>1</v>
      </c>
      <c r="O82" s="71">
        <f t="shared" si="5"/>
        <v>1</v>
      </c>
      <c r="P82" s="68">
        <v>0</v>
      </c>
      <c r="Q82" s="53">
        <f t="shared" si="6"/>
        <v>-1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>
        <v>0</v>
      </c>
      <c r="E86" s="60">
        <v>300</v>
      </c>
      <c r="F86" s="55">
        <v>300</v>
      </c>
      <c r="G86" s="61">
        <v>314</v>
      </c>
      <c r="H86" s="55">
        <v>300</v>
      </c>
      <c r="I86" s="61">
        <v>314</v>
      </c>
      <c r="J86" s="55"/>
      <c r="K86" s="61"/>
      <c r="L86" s="55"/>
      <c r="M86" s="61"/>
      <c r="N86" s="70">
        <f>IF(ISERROR(L86+J86+H86+F86),"Invalid Input",L86+J86+H86+F86)</f>
        <v>600</v>
      </c>
      <c r="O86" s="71">
        <f>IF(ISERROR(G86+I86+K86+M86),"Invalid Input",G86+I86+K86+M86)</f>
        <v>628</v>
      </c>
      <c r="P86" s="68">
        <v>0</v>
      </c>
      <c r="Q86" s="53">
        <f>IF(ISERROR(P86-O86),"Invalid Input",(P86-O86))</f>
        <v>-628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SheetNames!A17</f>
        <v>KZN235</v>
      </c>
    </row>
  </sheetData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KZN237 - Inkosi Langalibalele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SheetNames!A18</f>
        <v>KZN237</v>
      </c>
    </row>
  </sheetData>
  <mergeCells count="48">
    <mergeCell ref="B36:C36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B37:C37"/>
    <mergeCell ref="A38:C38"/>
    <mergeCell ref="B42:C42"/>
    <mergeCell ref="B76:C76"/>
    <mergeCell ref="B77:C77"/>
    <mergeCell ref="B78:C78"/>
    <mergeCell ref="B79:C79"/>
    <mergeCell ref="B80:C80"/>
    <mergeCell ref="B59:C59"/>
    <mergeCell ref="B61:C61"/>
    <mergeCell ref="B62:C62"/>
    <mergeCell ref="B54:C54"/>
    <mergeCell ref="B75:C75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7" zoomScaleNormal="87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KZN238 - Alfred Duma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56"/>
      <c r="E5" s="90" t="s">
        <v>37</v>
      </c>
    </row>
    <row r="6" spans="1:20" x14ac:dyDescent="0.3">
      <c r="C6" s="120" t="s">
        <v>30</v>
      </c>
      <c r="D6" s="157"/>
      <c r="E6" s="89" t="s">
        <v>33</v>
      </c>
    </row>
    <row r="7" spans="1:20" ht="27.6" x14ac:dyDescent="0.3">
      <c r="A7" s="67"/>
      <c r="B7" s="62"/>
      <c r="C7" s="123" t="s">
        <v>64</v>
      </c>
      <c r="D7" s="158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58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58">
        <v>20700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58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56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58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58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58">
        <v>30406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58">
        <v>5105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>
        <v>200</v>
      </c>
      <c r="E26" s="60">
        <v>40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>
        <v>1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>
        <v>1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ht="41.4" x14ac:dyDescent="0.3">
      <c r="A35" s="23"/>
      <c r="B35" s="119" t="s">
        <v>186</v>
      </c>
      <c r="C35" s="115"/>
      <c r="D35" s="59"/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 t="s">
        <v>209</v>
      </c>
      <c r="T35" s="101" t="s">
        <v>228</v>
      </c>
    </row>
    <row r="36" spans="1:20" ht="15" customHeight="1" x14ac:dyDescent="0.3">
      <c r="A36" s="23"/>
      <c r="B36" s="166" t="s">
        <v>77</v>
      </c>
      <c r="C36" s="167"/>
      <c r="D36" s="59">
        <v>40</v>
      </c>
      <c r="E36" s="60">
        <v>40</v>
      </c>
      <c r="F36" s="55">
        <v>10</v>
      </c>
      <c r="G36" s="61">
        <v>14</v>
      </c>
      <c r="H36" s="55">
        <v>10</v>
      </c>
      <c r="I36" s="61">
        <v>0</v>
      </c>
      <c r="J36" s="55">
        <v>10</v>
      </c>
      <c r="K36" s="61">
        <v>0</v>
      </c>
      <c r="L36" s="55"/>
      <c r="M36" s="61"/>
      <c r="N36" s="70">
        <f t="shared" si="1"/>
        <v>30</v>
      </c>
      <c r="O36" s="71">
        <f t="shared" si="2"/>
        <v>14</v>
      </c>
      <c r="P36" s="68">
        <v>0</v>
      </c>
      <c r="Q36" s="53">
        <f t="shared" si="3"/>
        <v>-14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 t="s">
        <v>205</v>
      </c>
      <c r="E40" s="60">
        <v>6</v>
      </c>
      <c r="F40" s="55">
        <v>6</v>
      </c>
      <c r="G40" s="61">
        <v>0</v>
      </c>
      <c r="H40" s="55">
        <v>6</v>
      </c>
      <c r="I40" s="61">
        <v>0</v>
      </c>
      <c r="J40" s="55">
        <v>9</v>
      </c>
      <c r="K40" s="61">
        <v>9</v>
      </c>
      <c r="L40" s="55"/>
      <c r="M40" s="61"/>
      <c r="N40" s="70">
        <f>IF(ISERROR(L40+J40+H40+F40),"Invalid Input",L40+J40+H40+F40)</f>
        <v>21</v>
      </c>
      <c r="O40" s="71">
        <f>IF(ISERROR(G40+I40+K40+M40),"Invalid Input",G40+I40+K40+M40)</f>
        <v>9</v>
      </c>
      <c r="P40" s="68">
        <v>0</v>
      </c>
      <c r="Q40" s="53">
        <f>IF(ISERROR(P40-O40),"Invalid Input",(P40-O40))</f>
        <v>-9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 t="s">
        <v>205</v>
      </c>
      <c r="E41" s="60">
        <v>11</v>
      </c>
      <c r="F41" s="55">
        <v>11</v>
      </c>
      <c r="G41" s="61">
        <v>0</v>
      </c>
      <c r="H41" s="55">
        <v>11</v>
      </c>
      <c r="I41" s="61">
        <v>0</v>
      </c>
      <c r="J41" s="55">
        <v>14</v>
      </c>
      <c r="K41" s="61">
        <v>5</v>
      </c>
      <c r="L41" s="55"/>
      <c r="M41" s="61"/>
      <c r="N41" s="70">
        <f>IF(ISERROR(L41+J41+H41+F41),"Invalid Input",L41+J41+H41+F41)</f>
        <v>36</v>
      </c>
      <c r="O41" s="71">
        <f>IF(ISERROR(G41+I41+K41+M41),"Invalid Input",G41+I41+K41+M41)</f>
        <v>5</v>
      </c>
      <c r="P41" s="68">
        <v>0</v>
      </c>
      <c r="Q41" s="53">
        <f>IF(ISERROR(P41-O41),"Invalid Input",(P41-O41))</f>
        <v>-5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 t="s">
        <v>205</v>
      </c>
      <c r="E42" s="60">
        <v>9940</v>
      </c>
      <c r="F42" s="55">
        <v>9940</v>
      </c>
      <c r="G42" s="61">
        <v>0</v>
      </c>
      <c r="H42" s="55">
        <v>9940</v>
      </c>
      <c r="I42" s="61">
        <v>0</v>
      </c>
      <c r="J42" s="55">
        <v>9940</v>
      </c>
      <c r="K42" s="61">
        <v>0</v>
      </c>
      <c r="L42" s="55"/>
      <c r="M42" s="61"/>
      <c r="N42" s="70">
        <f>IF(ISERROR(L42+J42+H42+F42),"Invalid Input",L42+J42+H42+F42)</f>
        <v>29820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 t="s">
        <v>205</v>
      </c>
      <c r="E43" s="60">
        <v>1</v>
      </c>
      <c r="F43" s="55">
        <v>1</v>
      </c>
      <c r="G43" s="61">
        <v>0</v>
      </c>
      <c r="H43" s="55">
        <v>1</v>
      </c>
      <c r="I43" s="61">
        <v>0</v>
      </c>
      <c r="J43" s="55">
        <v>1</v>
      </c>
      <c r="K43" s="61">
        <v>0</v>
      </c>
      <c r="L43" s="55"/>
      <c r="M43" s="61"/>
      <c r="N43" s="70">
        <f>IF(ISERROR(L43+J43+H43+F43),"Invalid Input",L43+J43+H43+F43)</f>
        <v>3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 t="s">
        <v>205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 t="s">
        <v>205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 t="s">
        <v>205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 t="s">
        <v>205</v>
      </c>
      <c r="E50" s="79">
        <v>1</v>
      </c>
      <c r="F50" s="79">
        <v>1</v>
      </c>
      <c r="G50" s="80">
        <v>0</v>
      </c>
      <c r="H50" s="79">
        <v>1</v>
      </c>
      <c r="I50" s="80">
        <v>0</v>
      </c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 t="s">
        <v>205</v>
      </c>
      <c r="E61" s="60">
        <v>30409</v>
      </c>
      <c r="F61" s="55">
        <v>30409</v>
      </c>
      <c r="G61" s="61">
        <v>30406</v>
      </c>
      <c r="H61" s="55">
        <v>30406</v>
      </c>
      <c r="I61" s="61">
        <v>30406</v>
      </c>
      <c r="J61" s="55">
        <v>30406</v>
      </c>
      <c r="K61" s="61">
        <v>30406</v>
      </c>
      <c r="L61" s="55"/>
      <c r="M61" s="61"/>
      <c r="N61" s="70">
        <f>IF(ISERROR(L61+J61+H61+F61),"Invalid Input",L61+J61+H61+F61)</f>
        <v>91221</v>
      </c>
      <c r="O61" s="71">
        <f>IF(ISERROR(G61+I61+K61+M61),"Invalid Input",G61+I61+K61+M61)</f>
        <v>91218</v>
      </c>
      <c r="P61" s="68">
        <v>0</v>
      </c>
      <c r="Q61" s="53">
        <f>IF(ISERROR(P61-O61),"Invalid Input",(P61-O61))</f>
        <v>-91218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 t="s">
        <v>205</v>
      </c>
      <c r="E62" s="60">
        <v>25</v>
      </c>
      <c r="F62" s="55">
        <v>25</v>
      </c>
      <c r="G62" s="61">
        <v>35</v>
      </c>
      <c r="H62" s="55">
        <v>25</v>
      </c>
      <c r="I62" s="61">
        <v>37</v>
      </c>
      <c r="J62" s="55"/>
      <c r="K62" s="61"/>
      <c r="L62" s="55"/>
      <c r="M62" s="61"/>
      <c r="N62" s="70">
        <f>IF(ISERROR(L62+J62+H62+F62),"Invalid Input",L62+J62+H62+F62)</f>
        <v>50</v>
      </c>
      <c r="O62" s="71">
        <f>IF(ISERROR(G62+I62+K62+M62),"Invalid Input",G62+I62+K62+M62)</f>
        <v>72</v>
      </c>
      <c r="P62" s="68">
        <v>0</v>
      </c>
      <c r="Q62" s="53">
        <f>IF(ISERROR(P62-O62),"Invalid Input",(P62-O62))</f>
        <v>-72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 t="s">
        <v>205</v>
      </c>
      <c r="E63" s="60">
        <v>5105</v>
      </c>
      <c r="F63" s="55">
        <v>5105</v>
      </c>
      <c r="G63" s="61">
        <v>5105</v>
      </c>
      <c r="H63" s="55">
        <v>5105</v>
      </c>
      <c r="I63" s="61">
        <v>5105</v>
      </c>
      <c r="J63" s="55">
        <v>5105</v>
      </c>
      <c r="K63" s="61">
        <v>5105</v>
      </c>
      <c r="L63" s="55"/>
      <c r="M63" s="61"/>
      <c r="N63" s="70">
        <f>IF(ISERROR(L63+J63+H63+F63),"Invalid Input",L63+J63+H63+F63)</f>
        <v>15315</v>
      </c>
      <c r="O63" s="71">
        <f>IF(ISERROR(G63+I63+K63+M63),"Invalid Input",G63+I63+K63+M63)</f>
        <v>15315</v>
      </c>
      <c r="P63" s="68">
        <v>0</v>
      </c>
      <c r="Q63" s="53">
        <f>IF(ISERROR(P63-O63),"Invalid Input",(P63-O63))</f>
        <v>-15315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>
        <v>0</v>
      </c>
      <c r="E64" s="42">
        <v>5105</v>
      </c>
      <c r="F64" s="42">
        <v>5105</v>
      </c>
      <c r="G64" s="51">
        <v>5105</v>
      </c>
      <c r="H64" s="42">
        <v>5105</v>
      </c>
      <c r="I64" s="51">
        <v>5105</v>
      </c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/>
      <c r="H66" s="55">
        <v>0</v>
      </c>
      <c r="I66" s="61">
        <v>0</v>
      </c>
      <c r="J66" s="55">
        <v>0</v>
      </c>
      <c r="K66" s="61">
        <v>0</v>
      </c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>
        <v>0</v>
      </c>
      <c r="E67" s="60">
        <v>36</v>
      </c>
      <c r="F67" s="55">
        <v>0</v>
      </c>
      <c r="G67" s="61"/>
      <c r="H67" s="55">
        <v>36</v>
      </c>
      <c r="I67" s="61">
        <v>0</v>
      </c>
      <c r="J67" s="55">
        <v>36</v>
      </c>
      <c r="K67" s="61">
        <v>0</v>
      </c>
      <c r="L67" s="55"/>
      <c r="M67" s="61"/>
      <c r="N67" s="70">
        <f>IF(ISERROR(L67+J67+H67+F67),"Invalid Input",L67+J67+H67+F67)</f>
        <v>72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ht="57.6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 t="s">
        <v>229</v>
      </c>
      <c r="T68" s="103" t="s">
        <v>230</v>
      </c>
    </row>
    <row r="69" spans="1:20" x14ac:dyDescent="0.3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/>
      <c r="H69" s="55">
        <v>100</v>
      </c>
      <c r="I69" s="61">
        <v>0</v>
      </c>
      <c r="J69" s="55">
        <v>100</v>
      </c>
      <c r="K69" s="61">
        <v>0</v>
      </c>
      <c r="L69" s="55"/>
      <c r="M69" s="61"/>
      <c r="N69" s="70">
        <f>IF(ISERROR(L69+J69+H69+F69),"Invalid Input",L69+J69+H69+F69)</f>
        <v>200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>
        <v>0</v>
      </c>
      <c r="E73" s="60">
        <v>48</v>
      </c>
      <c r="F73" s="55">
        <v>48</v>
      </c>
      <c r="G73" s="61">
        <v>48</v>
      </c>
      <c r="H73" s="55">
        <v>48</v>
      </c>
      <c r="I73" s="61">
        <v>48</v>
      </c>
      <c r="J73" s="55">
        <v>48</v>
      </c>
      <c r="K73" s="61">
        <v>48</v>
      </c>
      <c r="L73" s="55"/>
      <c r="M73" s="61"/>
      <c r="N73" s="70">
        <f t="shared" si="4"/>
        <v>144</v>
      </c>
      <c r="O73" s="71">
        <f t="shared" si="5"/>
        <v>144</v>
      </c>
      <c r="P73" s="68">
        <v>0</v>
      </c>
      <c r="Q73" s="53">
        <f t="shared" si="6"/>
        <v>-144</v>
      </c>
      <c r="R73" s="16" t="b">
        <v>1</v>
      </c>
      <c r="S73" s="103"/>
      <c r="T73" s="103"/>
    </row>
    <row r="74" spans="1:20" ht="28.8" x14ac:dyDescent="0.3">
      <c r="A74" s="27"/>
      <c r="B74" s="173" t="s">
        <v>50</v>
      </c>
      <c r="C74" s="174"/>
      <c r="D74" s="59">
        <v>0</v>
      </c>
      <c r="E74" s="60">
        <v>15</v>
      </c>
      <c r="F74" s="55">
        <v>15</v>
      </c>
      <c r="G74" s="61">
        <v>13</v>
      </c>
      <c r="H74" s="55">
        <v>13</v>
      </c>
      <c r="I74" s="61">
        <v>13</v>
      </c>
      <c r="J74" s="55">
        <v>15</v>
      </c>
      <c r="K74" s="61">
        <v>14</v>
      </c>
      <c r="L74" s="55"/>
      <c r="M74" s="61"/>
      <c r="N74" s="70">
        <f t="shared" si="4"/>
        <v>43</v>
      </c>
      <c r="O74" s="71">
        <f t="shared" si="5"/>
        <v>40</v>
      </c>
      <c r="P74" s="68">
        <v>0</v>
      </c>
      <c r="Q74" s="53">
        <f t="shared" si="6"/>
        <v>-40</v>
      </c>
      <c r="R74" s="16" t="b">
        <v>1</v>
      </c>
      <c r="S74" s="103" t="s">
        <v>231</v>
      </c>
      <c r="T74" s="103" t="s">
        <v>232</v>
      </c>
    </row>
    <row r="75" spans="1:20" x14ac:dyDescent="0.3">
      <c r="A75" s="27"/>
      <c r="B75" s="173" t="s">
        <v>51</v>
      </c>
      <c r="C75" s="174"/>
      <c r="D75" s="59">
        <v>0</v>
      </c>
      <c r="E75" s="60">
        <v>8</v>
      </c>
      <c r="F75" s="55">
        <v>8</v>
      </c>
      <c r="G75" s="61">
        <v>8</v>
      </c>
      <c r="H75" s="55">
        <v>8</v>
      </c>
      <c r="I75" s="61">
        <v>8</v>
      </c>
      <c r="J75" s="55">
        <v>8</v>
      </c>
      <c r="K75" s="61">
        <v>8</v>
      </c>
      <c r="L75" s="55"/>
      <c r="M75" s="61"/>
      <c r="N75" s="70">
        <f t="shared" si="4"/>
        <v>24</v>
      </c>
      <c r="O75" s="71">
        <f t="shared" si="5"/>
        <v>24</v>
      </c>
      <c r="P75" s="68">
        <v>0</v>
      </c>
      <c r="Q75" s="53">
        <f t="shared" si="6"/>
        <v>-24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>
        <v>7</v>
      </c>
      <c r="K77" s="61">
        <v>7</v>
      </c>
      <c r="L77" s="55"/>
      <c r="M77" s="61"/>
      <c r="N77" s="70">
        <f t="shared" si="4"/>
        <v>7</v>
      </c>
      <c r="O77" s="71">
        <f t="shared" si="5"/>
        <v>7</v>
      </c>
      <c r="P77" s="68">
        <v>0</v>
      </c>
      <c r="Q77" s="53">
        <f t="shared" si="6"/>
        <v>-7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>
        <v>0</v>
      </c>
      <c r="E78" s="60">
        <v>7</v>
      </c>
      <c r="F78" s="55">
        <v>7</v>
      </c>
      <c r="G78" s="61">
        <v>7</v>
      </c>
      <c r="H78" s="55">
        <v>7</v>
      </c>
      <c r="I78" s="61">
        <v>7</v>
      </c>
      <c r="J78" s="55"/>
      <c r="K78" s="61"/>
      <c r="L78" s="55"/>
      <c r="M78" s="61"/>
      <c r="N78" s="70">
        <f t="shared" si="4"/>
        <v>14</v>
      </c>
      <c r="O78" s="71">
        <f t="shared" si="5"/>
        <v>14</v>
      </c>
      <c r="P78" s="68">
        <v>0</v>
      </c>
      <c r="Q78" s="53">
        <f t="shared" si="6"/>
        <v>-14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>
        <v>0</v>
      </c>
      <c r="E79" s="60">
        <v>6</v>
      </c>
      <c r="F79" s="55">
        <v>6</v>
      </c>
      <c r="G79" s="61">
        <v>6</v>
      </c>
      <c r="H79" s="55">
        <v>6</v>
      </c>
      <c r="I79" s="61">
        <v>6</v>
      </c>
      <c r="J79" s="55"/>
      <c r="K79" s="61"/>
      <c r="L79" s="55"/>
      <c r="M79" s="61"/>
      <c r="N79" s="70">
        <f t="shared" si="4"/>
        <v>12</v>
      </c>
      <c r="O79" s="71">
        <f t="shared" si="5"/>
        <v>12</v>
      </c>
      <c r="P79" s="68">
        <v>0</v>
      </c>
      <c r="Q79" s="53">
        <f t="shared" si="6"/>
        <v>-12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>
        <v>5</v>
      </c>
      <c r="K80" s="61">
        <v>5</v>
      </c>
      <c r="L80" s="55"/>
      <c r="M80" s="61"/>
      <c r="N80" s="70">
        <f t="shared" si="4"/>
        <v>5</v>
      </c>
      <c r="O80" s="71">
        <f t="shared" si="5"/>
        <v>5</v>
      </c>
      <c r="P80" s="68">
        <v>0</v>
      </c>
      <c r="Q80" s="53">
        <f t="shared" si="6"/>
        <v>-5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>
        <v>0</v>
      </c>
      <c r="E81" s="60">
        <v>5</v>
      </c>
      <c r="F81" s="55">
        <v>5</v>
      </c>
      <c r="G81" s="61">
        <v>5</v>
      </c>
      <c r="H81" s="55">
        <v>5</v>
      </c>
      <c r="I81" s="61">
        <v>5</v>
      </c>
      <c r="J81" s="55"/>
      <c r="K81" s="61"/>
      <c r="L81" s="55"/>
      <c r="M81" s="61"/>
      <c r="N81" s="70">
        <f t="shared" si="4"/>
        <v>10</v>
      </c>
      <c r="O81" s="71">
        <f t="shared" si="5"/>
        <v>10</v>
      </c>
      <c r="P81" s="68">
        <v>0</v>
      </c>
      <c r="Q81" s="53">
        <f t="shared" si="6"/>
        <v>-10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>
        <v>37</v>
      </c>
      <c r="K86" s="61">
        <v>42</v>
      </c>
      <c r="L86" s="55"/>
      <c r="M86" s="61"/>
      <c r="N86" s="70">
        <f>IF(ISERROR(L86+J86+H86+F86),"Invalid Input",L86+J86+H86+F86)</f>
        <v>37</v>
      </c>
      <c r="O86" s="71">
        <f>IF(ISERROR(G86+I86+K86+M86),"Invalid Input",G86+I86+K86+M86)</f>
        <v>42</v>
      </c>
      <c r="P86" s="68">
        <v>0</v>
      </c>
      <c r="Q86" s="53">
        <f>IF(ISERROR(P86-O86),"Invalid Input",(P86-O86))</f>
        <v>-42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>
        <v>37</v>
      </c>
      <c r="G87" s="84"/>
      <c r="H87" s="83">
        <v>37</v>
      </c>
      <c r="I87" s="84">
        <v>51</v>
      </c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SheetNames!A19</f>
        <v>KZN238</v>
      </c>
    </row>
  </sheetData>
  <mergeCells count="48">
    <mergeCell ref="B36:C36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B37:C37"/>
    <mergeCell ref="A38:C38"/>
    <mergeCell ref="B42:C42"/>
    <mergeCell ref="B76:C76"/>
    <mergeCell ref="B77:C77"/>
    <mergeCell ref="B78:C78"/>
    <mergeCell ref="B79:C79"/>
    <mergeCell ref="B80:C80"/>
    <mergeCell ref="B59:C59"/>
    <mergeCell ref="B61:C61"/>
    <mergeCell ref="B62:C62"/>
    <mergeCell ref="B54:C54"/>
    <mergeCell ref="B75:C75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4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Summary - KwaZulu-Natal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8.8" x14ac:dyDescent="0.3">
      <c r="C5" s="92" t="s">
        <v>63</v>
      </c>
      <c r="D5" s="105">
        <f>SUM('ETH:DC43'!D5)</f>
        <v>336477</v>
      </c>
      <c r="E5" s="90" t="s">
        <v>37</v>
      </c>
    </row>
    <row r="6" spans="1:20" x14ac:dyDescent="0.3">
      <c r="C6" s="92" t="s">
        <v>30</v>
      </c>
      <c r="D6" s="105">
        <f>SUM('ETH:DC43'!D6)</f>
        <v>53426</v>
      </c>
      <c r="E6" s="89" t="s">
        <v>33</v>
      </c>
    </row>
    <row r="7" spans="1:20" ht="28.8" x14ac:dyDescent="0.3">
      <c r="A7" s="67"/>
      <c r="B7" s="62"/>
      <c r="C7" s="93" t="s">
        <v>64</v>
      </c>
      <c r="D7" s="105">
        <f>SUM('ETH:DC43'!D7)</f>
        <v>1348390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06" t="s">
        <v>65</v>
      </c>
      <c r="D8" s="105">
        <f>SUM('ETH:DC43'!D8)</f>
        <v>454387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94" t="s">
        <v>66</v>
      </c>
      <c r="D9" s="105">
        <f>SUM('ETH:DC43'!D9)</f>
        <v>135865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93" t="s">
        <v>67</v>
      </c>
      <c r="D10" s="105">
        <f>SUM('ETH:DC43'!D10)</f>
        <v>297055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93" t="s">
        <v>68</v>
      </c>
      <c r="D11" s="105">
        <f>SUM('ETH:DC43'!D11)</f>
        <v>211370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93" t="s">
        <v>69</v>
      </c>
      <c r="D12" s="105">
        <f>SUM('ETH:DC43'!D12)</f>
        <v>249968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93" t="s">
        <v>70</v>
      </c>
      <c r="D13" s="105">
        <f>SUM('ETH:DC43'!D13)</f>
        <v>339838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8.8" x14ac:dyDescent="0.3">
      <c r="A14" s="67"/>
      <c r="B14" s="62"/>
      <c r="C14" s="93" t="s">
        <v>71</v>
      </c>
      <c r="D14" s="105">
        <f>SUM('ETH:DC43'!D14)</f>
        <v>299224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92" t="s">
        <v>72</v>
      </c>
      <c r="D15" s="105">
        <f>SUM('ETH:DC43'!D15)</f>
        <v>121858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>
        <f>SUM('ETH:DC43'!D24)</f>
        <v>32</v>
      </c>
      <c r="E24" s="60">
        <f>SUM('ETH:DC43'!E24)</f>
        <v>1326202</v>
      </c>
      <c r="F24" s="55">
        <f>SUM('ETH:DC43'!F24)</f>
        <v>10</v>
      </c>
      <c r="G24" s="61">
        <f>SUM('ETH:DC43'!G24)</f>
        <v>20</v>
      </c>
      <c r="H24" s="55">
        <f>SUM('ETH:DC43'!H24)</f>
        <v>0</v>
      </c>
      <c r="I24" s="61">
        <f>SUM('ETH:DC43'!I24)</f>
        <v>0</v>
      </c>
      <c r="J24" s="55">
        <f>SUM('ETH:DC43'!J24)</f>
        <v>0</v>
      </c>
      <c r="K24" s="61">
        <f>SUM('ETH:DC43'!K24)</f>
        <v>0</v>
      </c>
      <c r="L24" s="55">
        <f>SUM('ETH:DC43'!L24)</f>
        <v>0</v>
      </c>
      <c r="M24" s="61">
        <f>SUM('ETH:DC43'!M24)</f>
        <v>0</v>
      </c>
      <c r="N24" s="70">
        <f t="shared" ref="N24:N36" si="1">IF(ISERROR(L24+J24+H24+F24),"Invalid Input",L24+J24+H24+F24)</f>
        <v>10</v>
      </c>
      <c r="O24" s="71">
        <f t="shared" ref="O24:O36" si="2">IF(ISERROR(G24+I24+K24+M24),"Invalid Input",G24+I24+K24+M24)</f>
        <v>20</v>
      </c>
      <c r="P24" s="68">
        <f>SUM('ETH:DC43'!P24)</f>
        <v>0</v>
      </c>
      <c r="Q24" s="53">
        <f t="shared" ref="Q24:Q36" si="3">IF(ISERROR(P24-O24),"Invalid Input",(P24-O24))</f>
        <v>-20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>
        <f>SUM('ETH:DC43'!D25)</f>
        <v>5</v>
      </c>
      <c r="E25" s="60">
        <f>SUM('ETH:DC43'!E25)</f>
        <v>163890</v>
      </c>
      <c r="F25" s="55">
        <f>SUM('ETH:DC43'!F25)</f>
        <v>10</v>
      </c>
      <c r="G25" s="61">
        <f>SUM('ETH:DC43'!G25)</f>
        <v>10</v>
      </c>
      <c r="H25" s="55">
        <f>SUM('ETH:DC43'!H25)</f>
        <v>0</v>
      </c>
      <c r="I25" s="61">
        <f>SUM('ETH:DC43'!I25)</f>
        <v>0</v>
      </c>
      <c r="J25" s="55">
        <f>SUM('ETH:DC43'!J25)</f>
        <v>0</v>
      </c>
      <c r="K25" s="61">
        <f>SUM('ETH:DC43'!K25)</f>
        <v>0</v>
      </c>
      <c r="L25" s="55">
        <f>SUM('ETH:DC43'!L25)</f>
        <v>0</v>
      </c>
      <c r="M25" s="61">
        <f>SUM('ETH:DC43'!M25)</f>
        <v>0</v>
      </c>
      <c r="N25" s="70">
        <f t="shared" si="1"/>
        <v>10</v>
      </c>
      <c r="O25" s="71">
        <f t="shared" si="2"/>
        <v>10</v>
      </c>
      <c r="P25" s="68">
        <f>SUM('ETH:DC43'!P25)</f>
        <v>0</v>
      </c>
      <c r="Q25" s="53">
        <f t="shared" si="3"/>
        <v>-10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>
        <f>SUM('ETH:DC43'!D26)</f>
        <v>267</v>
      </c>
      <c r="E26" s="60">
        <f>SUM('ETH:DC43'!E26)</f>
        <v>67</v>
      </c>
      <c r="F26" s="55">
        <f>SUM('ETH:DC43'!F26)</f>
        <v>0</v>
      </c>
      <c r="G26" s="61">
        <f>SUM('ETH:DC43'!G26)</f>
        <v>0</v>
      </c>
      <c r="H26" s="55">
        <f>SUM('ETH:DC43'!H26)</f>
        <v>40</v>
      </c>
      <c r="I26" s="61">
        <f>SUM('ETH:DC43'!I26)</f>
        <v>40</v>
      </c>
      <c r="J26" s="55">
        <f>SUM('ETH:DC43'!J26)</f>
        <v>0</v>
      </c>
      <c r="K26" s="61">
        <f>SUM('ETH:DC43'!K26)</f>
        <v>0</v>
      </c>
      <c r="L26" s="55">
        <f>SUM('ETH:DC43'!L26)</f>
        <v>0</v>
      </c>
      <c r="M26" s="61">
        <f>SUM('ETH:DC43'!M26)</f>
        <v>0</v>
      </c>
      <c r="N26" s="70">
        <f t="shared" si="1"/>
        <v>40</v>
      </c>
      <c r="O26" s="71">
        <f t="shared" si="2"/>
        <v>40</v>
      </c>
      <c r="P26" s="68">
        <f>SUM('ETH:DC43'!P26)</f>
        <v>0</v>
      </c>
      <c r="Q26" s="53">
        <f t="shared" si="3"/>
        <v>-40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>
        <f>SUM('ETH:DC43'!D27)</f>
        <v>1180</v>
      </c>
      <c r="E27" s="60">
        <f>SUM('ETH:DC43'!E27)</f>
        <v>530</v>
      </c>
      <c r="F27" s="55">
        <f>SUM('ETH:DC43'!F27)</f>
        <v>120</v>
      </c>
      <c r="G27" s="61">
        <f>SUM('ETH:DC43'!G27)</f>
        <v>144</v>
      </c>
      <c r="H27" s="55">
        <f>SUM('ETH:DC43'!H27)</f>
        <v>0</v>
      </c>
      <c r="I27" s="61">
        <f>SUM('ETH:DC43'!I27)</f>
        <v>0</v>
      </c>
      <c r="J27" s="55">
        <f>SUM('ETH:DC43'!J27)</f>
        <v>0</v>
      </c>
      <c r="K27" s="61">
        <f>SUM('ETH:DC43'!K27)</f>
        <v>0</v>
      </c>
      <c r="L27" s="55">
        <f>SUM('ETH:DC43'!L27)</f>
        <v>0</v>
      </c>
      <c r="M27" s="61">
        <f>SUM('ETH:DC43'!M27)</f>
        <v>0</v>
      </c>
      <c r="N27" s="70">
        <f t="shared" si="1"/>
        <v>120</v>
      </c>
      <c r="O27" s="71">
        <f t="shared" si="2"/>
        <v>144</v>
      </c>
      <c r="P27" s="68">
        <f>SUM('ETH:DC43'!P27)</f>
        <v>0</v>
      </c>
      <c r="Q27" s="53">
        <f t="shared" si="3"/>
        <v>-144</v>
      </c>
      <c r="R27" s="16" t="b">
        <v>1</v>
      </c>
      <c r="S27" s="101"/>
      <c r="T27" s="101"/>
    </row>
    <row r="28" spans="1:20" ht="15" customHeight="1" x14ac:dyDescent="0.3">
      <c r="A28" s="23"/>
      <c r="B28" s="178" t="s">
        <v>197</v>
      </c>
      <c r="C28" s="179"/>
      <c r="D28" s="59">
        <f>SUM('ETH:DC43'!D28)</f>
        <v>0</v>
      </c>
      <c r="E28" s="60">
        <f>SUM('ETH:DC43'!E28)</f>
        <v>0</v>
      </c>
      <c r="F28" s="55">
        <f>SUM('ETH:DC43'!F28)</f>
        <v>0</v>
      </c>
      <c r="G28" s="61">
        <f>SUM('ETH:DC43'!G28)</f>
        <v>0</v>
      </c>
      <c r="H28" s="55">
        <f>SUM('ETH:DC43'!H28)</f>
        <v>0</v>
      </c>
      <c r="I28" s="61">
        <f>SUM('ETH:DC43'!I28)</f>
        <v>0</v>
      </c>
      <c r="J28" s="55">
        <f>SUM('ETH:DC43'!J28)</f>
        <v>0</v>
      </c>
      <c r="K28" s="61">
        <f>SUM('ETH:DC43'!K28)</f>
        <v>0</v>
      </c>
      <c r="L28" s="55">
        <f>SUM('ETH:DC43'!L28)</f>
        <v>0</v>
      </c>
      <c r="M28" s="61">
        <f>SUM('ETH:DC43'!M28)</f>
        <v>0</v>
      </c>
      <c r="N28" s="70">
        <f t="shared" si="1"/>
        <v>0</v>
      </c>
      <c r="O28" s="71">
        <f t="shared" si="2"/>
        <v>0</v>
      </c>
      <c r="P28" s="68">
        <f>SUM('ETH:DC43'!P28)</f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>
        <f>SUM('ETH:DC43'!D29)</f>
        <v>1140</v>
      </c>
      <c r="E29" s="60">
        <f>SUM('ETH:DC43'!E29)</f>
        <v>500</v>
      </c>
      <c r="F29" s="55">
        <f>SUM('ETH:DC43'!F29)</f>
        <v>132</v>
      </c>
      <c r="G29" s="61">
        <f>SUM('ETH:DC43'!G29)</f>
        <v>149</v>
      </c>
      <c r="H29" s="55">
        <f>SUM('ETH:DC43'!H29)</f>
        <v>0</v>
      </c>
      <c r="I29" s="61">
        <f>SUM('ETH:DC43'!I29)</f>
        <v>0</v>
      </c>
      <c r="J29" s="55">
        <f>SUM('ETH:DC43'!J29)</f>
        <v>0</v>
      </c>
      <c r="K29" s="61">
        <f>SUM('ETH:DC43'!K29)</f>
        <v>0</v>
      </c>
      <c r="L29" s="55">
        <f>SUM('ETH:DC43'!L29)</f>
        <v>0</v>
      </c>
      <c r="M29" s="61">
        <f>SUM('ETH:DC43'!M29)</f>
        <v>0</v>
      </c>
      <c r="N29" s="70">
        <f t="shared" si="1"/>
        <v>132</v>
      </c>
      <c r="O29" s="71">
        <f t="shared" si="2"/>
        <v>149</v>
      </c>
      <c r="P29" s="68">
        <f>SUM('ETH:DC43'!P29)</f>
        <v>0</v>
      </c>
      <c r="Q29" s="53">
        <f t="shared" si="3"/>
        <v>-149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>
        <f>SUM('ETH:DC43'!D30)</f>
        <v>4839</v>
      </c>
      <c r="E30" s="60">
        <f>SUM('ETH:DC43'!E30)</f>
        <v>21939</v>
      </c>
      <c r="F30" s="55">
        <f>SUM('ETH:DC43'!F30)</f>
        <v>2849</v>
      </c>
      <c r="G30" s="61">
        <f>SUM('ETH:DC43'!G30)</f>
        <v>2849</v>
      </c>
      <c r="H30" s="55">
        <f>SUM('ETH:DC43'!H30)</f>
        <v>0</v>
      </c>
      <c r="I30" s="61">
        <f>SUM('ETH:DC43'!I30)</f>
        <v>0</v>
      </c>
      <c r="J30" s="55">
        <f>SUM('ETH:DC43'!J30)</f>
        <v>0</v>
      </c>
      <c r="K30" s="61">
        <f>SUM('ETH:DC43'!K30)</f>
        <v>0</v>
      </c>
      <c r="L30" s="55">
        <f>SUM('ETH:DC43'!L30)</f>
        <v>0</v>
      </c>
      <c r="M30" s="61">
        <f>SUM('ETH:DC43'!M30)</f>
        <v>0</v>
      </c>
      <c r="N30" s="70">
        <f t="shared" si="1"/>
        <v>2849</v>
      </c>
      <c r="O30" s="71">
        <f t="shared" si="2"/>
        <v>2849</v>
      </c>
      <c r="P30" s="68">
        <f>SUM('ETH:DC43'!P30)</f>
        <v>0</v>
      </c>
      <c r="Q30" s="53">
        <f t="shared" si="3"/>
        <v>-2849</v>
      </c>
      <c r="R30" s="16" t="b">
        <v>1</v>
      </c>
      <c r="S30" s="101"/>
      <c r="T30" s="101"/>
    </row>
    <row r="31" spans="1:20" ht="15" customHeight="1" x14ac:dyDescent="0.3">
      <c r="A31" s="23"/>
      <c r="B31" s="112" t="s">
        <v>185</v>
      </c>
      <c r="C31" s="108"/>
      <c r="D31" s="59">
        <f>SUM('ETH:DC43'!D31)</f>
        <v>7</v>
      </c>
      <c r="E31" s="60">
        <f>SUM('ETH:DC43'!E31)</f>
        <v>6</v>
      </c>
      <c r="F31" s="55">
        <f>SUM('ETH:DC43'!F31)</f>
        <v>2</v>
      </c>
      <c r="G31" s="61">
        <f>SUM('ETH:DC43'!G31)</f>
        <v>2</v>
      </c>
      <c r="H31" s="55">
        <f>SUM('ETH:DC43'!H31)</f>
        <v>0</v>
      </c>
      <c r="I31" s="61">
        <f>SUM('ETH:DC43'!I31)</f>
        <v>0</v>
      </c>
      <c r="J31" s="55">
        <f>SUM('ETH:DC43'!J31)</f>
        <v>0</v>
      </c>
      <c r="K31" s="61">
        <f>SUM('ETH:DC43'!K31)</f>
        <v>0</v>
      </c>
      <c r="L31" s="55">
        <f>SUM('ETH:DC43'!L31)</f>
        <v>0</v>
      </c>
      <c r="M31" s="61">
        <f>SUM('ETH:DC43'!M31)</f>
        <v>0</v>
      </c>
      <c r="N31" s="70">
        <f t="shared" si="1"/>
        <v>2</v>
      </c>
      <c r="O31" s="71">
        <f t="shared" si="2"/>
        <v>2</v>
      </c>
      <c r="P31" s="68">
        <f>SUM('ETH:DC43'!P31)</f>
        <v>0</v>
      </c>
      <c r="Q31" s="53">
        <f t="shared" si="3"/>
        <v>-2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>
        <f>SUM('ETH:DC43'!D32)</f>
        <v>4</v>
      </c>
      <c r="E32" s="60">
        <f>SUM('ETH:DC43'!E32)</f>
        <v>9</v>
      </c>
      <c r="F32" s="55">
        <f>SUM('ETH:DC43'!F32)</f>
        <v>0</v>
      </c>
      <c r="G32" s="61">
        <f>SUM('ETH:DC43'!G32)</f>
        <v>0</v>
      </c>
      <c r="H32" s="55">
        <f>SUM('ETH:DC43'!H32)</f>
        <v>0</v>
      </c>
      <c r="I32" s="61">
        <f>SUM('ETH:DC43'!I32)</f>
        <v>0</v>
      </c>
      <c r="J32" s="55">
        <f>SUM('ETH:DC43'!J32)</f>
        <v>0</v>
      </c>
      <c r="K32" s="61">
        <f>SUM('ETH:DC43'!K32)</f>
        <v>0</v>
      </c>
      <c r="L32" s="55">
        <f>SUM('ETH:DC43'!L32)</f>
        <v>0</v>
      </c>
      <c r="M32" s="61">
        <f>SUM('ETH:DC43'!M32)</f>
        <v>0</v>
      </c>
      <c r="N32" s="70">
        <f t="shared" si="1"/>
        <v>0</v>
      </c>
      <c r="O32" s="71">
        <f t="shared" si="2"/>
        <v>0</v>
      </c>
      <c r="P32" s="68">
        <f>SUM('ETH:DC43'!P32)</f>
        <v>0</v>
      </c>
      <c r="Q32" s="53">
        <f t="shared" si="3"/>
        <v>0</v>
      </c>
      <c r="R32" s="16" t="b">
        <v>1</v>
      </c>
      <c r="S32" s="101"/>
      <c r="T32" s="101"/>
    </row>
    <row r="33" spans="1:20" x14ac:dyDescent="0.3">
      <c r="A33" s="23"/>
      <c r="B33" s="166" t="s">
        <v>75</v>
      </c>
      <c r="C33" s="167">
        <v>0</v>
      </c>
      <c r="D33" s="59">
        <f>SUM('ETH:DC43'!D33)</f>
        <v>936</v>
      </c>
      <c r="E33" s="60">
        <f>SUM('ETH:DC43'!E33)</f>
        <v>936</v>
      </c>
      <c r="F33" s="55">
        <f>SUM('ETH:DC43'!F33)</f>
        <v>0</v>
      </c>
      <c r="G33" s="61">
        <f>SUM('ETH:DC43'!G33)</f>
        <v>0</v>
      </c>
      <c r="H33" s="55">
        <f>SUM('ETH:DC43'!H33)</f>
        <v>0</v>
      </c>
      <c r="I33" s="61">
        <f>SUM('ETH:DC43'!I33)</f>
        <v>0</v>
      </c>
      <c r="J33" s="55">
        <f>SUM('ETH:DC43'!J33)</f>
        <v>0</v>
      </c>
      <c r="K33" s="61">
        <f>SUM('ETH:DC43'!K33)</f>
        <v>0</v>
      </c>
      <c r="L33" s="55">
        <f>SUM('ETH:DC43'!L33)</f>
        <v>0</v>
      </c>
      <c r="M33" s="61">
        <f>SUM('ETH:DC43'!M33)</f>
        <v>0</v>
      </c>
      <c r="N33" s="70">
        <f t="shared" si="1"/>
        <v>0</v>
      </c>
      <c r="O33" s="71">
        <f t="shared" si="2"/>
        <v>0</v>
      </c>
      <c r="P33" s="68">
        <f>SUM('ETH:DC43'!P33)</f>
        <v>0</v>
      </c>
      <c r="Q33" s="53">
        <f t="shared" si="3"/>
        <v>0</v>
      </c>
      <c r="R33" s="16"/>
      <c r="S33" s="101"/>
      <c r="T33" s="101"/>
    </row>
    <row r="34" spans="1:20" x14ac:dyDescent="0.3">
      <c r="A34" s="23"/>
      <c r="B34" s="166" t="s">
        <v>76</v>
      </c>
      <c r="C34" s="167"/>
      <c r="D34" s="59">
        <f>SUM('ETH:DC43'!D34)</f>
        <v>1250</v>
      </c>
      <c r="E34" s="60">
        <f>SUM('ETH:DC43'!E34)</f>
        <v>0</v>
      </c>
      <c r="F34" s="55">
        <f>SUM('ETH:DC43'!F34)</f>
        <v>214</v>
      </c>
      <c r="G34" s="61">
        <f>SUM('ETH:DC43'!G34)</f>
        <v>214</v>
      </c>
      <c r="H34" s="55">
        <f>SUM('ETH:DC43'!H34)</f>
        <v>0</v>
      </c>
      <c r="I34" s="61">
        <f>SUM('ETH:DC43'!I34)</f>
        <v>0</v>
      </c>
      <c r="J34" s="55">
        <f>SUM('ETH:DC43'!J34)</f>
        <v>0</v>
      </c>
      <c r="K34" s="61">
        <f>SUM('ETH:DC43'!K34)</f>
        <v>0</v>
      </c>
      <c r="L34" s="55">
        <f>SUM('ETH:DC43'!L34)</f>
        <v>0</v>
      </c>
      <c r="M34" s="61">
        <f>SUM('ETH:DC43'!M34)</f>
        <v>0</v>
      </c>
      <c r="N34" s="70">
        <f t="shared" si="1"/>
        <v>214</v>
      </c>
      <c r="O34" s="71">
        <f t="shared" si="2"/>
        <v>214</v>
      </c>
      <c r="P34" s="68">
        <f>SUM('ETH:DC43'!P34)</f>
        <v>0</v>
      </c>
      <c r="Q34" s="53">
        <f t="shared" si="3"/>
        <v>-214</v>
      </c>
      <c r="R34" s="16"/>
      <c r="S34" s="101"/>
      <c r="T34" s="101"/>
    </row>
    <row r="35" spans="1:20" x14ac:dyDescent="0.3">
      <c r="A35" s="23"/>
      <c r="B35" s="112" t="s">
        <v>186</v>
      </c>
      <c r="C35" s="108"/>
      <c r="D35" s="59">
        <f>SUM('ETH:DC43'!D35)</f>
        <v>100</v>
      </c>
      <c r="E35" s="60">
        <f>SUM('ETH:DC43'!E35)</f>
        <v>105</v>
      </c>
      <c r="F35" s="55">
        <f>SUM('ETH:DC43'!F35)</f>
        <v>0</v>
      </c>
      <c r="G35" s="61">
        <f>SUM('ETH:DC43'!G35)</f>
        <v>0</v>
      </c>
      <c r="H35" s="55">
        <f>SUM('ETH:DC43'!H35)</f>
        <v>0</v>
      </c>
      <c r="I35" s="61">
        <f>SUM('ETH:DC43'!I35)</f>
        <v>0</v>
      </c>
      <c r="J35" s="55">
        <f>SUM('ETH:DC43'!J35)</f>
        <v>0</v>
      </c>
      <c r="K35" s="61">
        <f>SUM('ETH:DC43'!K35)</f>
        <v>0</v>
      </c>
      <c r="L35" s="55">
        <f>SUM('ETH:DC43'!L35)</f>
        <v>0</v>
      </c>
      <c r="M35" s="61">
        <f>SUM('ETH:DC43'!M35)</f>
        <v>0</v>
      </c>
      <c r="N35" s="70">
        <f t="shared" si="1"/>
        <v>0</v>
      </c>
      <c r="O35" s="71">
        <f t="shared" si="2"/>
        <v>0</v>
      </c>
      <c r="P35" s="68">
        <f>SUM('ETH:DC43'!P35)</f>
        <v>0</v>
      </c>
      <c r="Q35" s="53">
        <f t="shared" si="3"/>
        <v>0</v>
      </c>
      <c r="R35" s="16"/>
      <c r="S35" s="101"/>
      <c r="T35" s="101"/>
    </row>
    <row r="36" spans="1:20" x14ac:dyDescent="0.3">
      <c r="A36" s="23"/>
      <c r="B36" s="166" t="s">
        <v>77</v>
      </c>
      <c r="C36" s="167"/>
      <c r="D36" s="59">
        <f>SUM('ETH:DC43'!D36)</f>
        <v>5251</v>
      </c>
      <c r="E36" s="60">
        <f>SUM('ETH:DC43'!E36)</f>
        <v>3168</v>
      </c>
      <c r="F36" s="55">
        <f>SUM('ETH:DC43'!F36)</f>
        <v>999</v>
      </c>
      <c r="G36" s="61">
        <f>SUM('ETH:DC43'!G36)</f>
        <v>378</v>
      </c>
      <c r="H36" s="55">
        <f>SUM('ETH:DC43'!H36)</f>
        <v>1116</v>
      </c>
      <c r="I36" s="61">
        <f>SUM('ETH:DC43'!I36)</f>
        <v>342</v>
      </c>
      <c r="J36" s="55">
        <f>SUM('ETH:DC43'!J36)</f>
        <v>818</v>
      </c>
      <c r="K36" s="61">
        <f>SUM('ETH:DC43'!K36)</f>
        <v>39</v>
      </c>
      <c r="L36" s="55">
        <f>SUM('ETH:DC43'!L36)</f>
        <v>0</v>
      </c>
      <c r="M36" s="61">
        <f>SUM('ETH:DC43'!M36)</f>
        <v>0</v>
      </c>
      <c r="N36" s="70">
        <f t="shared" si="1"/>
        <v>2933</v>
      </c>
      <c r="O36" s="71">
        <f t="shared" si="2"/>
        <v>759</v>
      </c>
      <c r="P36" s="68">
        <f>SUM('ETH:DC43'!P36)</f>
        <v>0</v>
      </c>
      <c r="Q36" s="53">
        <f t="shared" si="3"/>
        <v>-759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09"/>
      <c r="B39" s="110"/>
      <c r="C39" s="111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x14ac:dyDescent="0.3">
      <c r="A40" s="27"/>
      <c r="B40" s="166" t="s">
        <v>44</v>
      </c>
      <c r="C40" s="167">
        <v>0</v>
      </c>
      <c r="D40" s="59">
        <f>SUM('ETH:DC43'!D40)</f>
        <v>27</v>
      </c>
      <c r="E40" s="60">
        <f>SUM('ETH:DC43'!E40)</f>
        <v>36</v>
      </c>
      <c r="F40" s="55">
        <f>SUM('ETH:DC43'!F40)</f>
        <v>8</v>
      </c>
      <c r="G40" s="61">
        <f>SUM('ETH:DC43'!G40)</f>
        <v>4</v>
      </c>
      <c r="H40" s="55">
        <f>SUM('ETH:DC43'!H40)</f>
        <v>16</v>
      </c>
      <c r="I40" s="61">
        <f>SUM('ETH:DC43'!I40)</f>
        <v>6</v>
      </c>
      <c r="J40" s="55">
        <f>SUM('ETH:DC43'!J40)</f>
        <v>10</v>
      </c>
      <c r="K40" s="61">
        <f>SUM('ETH:DC43'!K40)</f>
        <v>10</v>
      </c>
      <c r="L40" s="55">
        <f>SUM('ETH:DC43'!L40)</f>
        <v>0</v>
      </c>
      <c r="M40" s="61">
        <f>SUM('ETH:DC43'!M40)</f>
        <v>0</v>
      </c>
      <c r="N40" s="70">
        <f>IF(ISERROR(L40+J40+H40+F40),"Invalid Input",L40+J40+H40+F40)</f>
        <v>34</v>
      </c>
      <c r="O40" s="71">
        <f>IF(ISERROR(G40+I40+K40+M40),"Invalid Input",G40+I40+K40+M40)</f>
        <v>20</v>
      </c>
      <c r="P40" s="68">
        <f>SUM('ETH:DC43'!P40)</f>
        <v>0</v>
      </c>
      <c r="Q40" s="53">
        <f>IF(ISERROR(P40-O40),"Invalid Input",(P40-O40))</f>
        <v>-20</v>
      </c>
      <c r="R40" s="16" t="b">
        <v>1</v>
      </c>
      <c r="S40" s="101"/>
      <c r="T40" s="101"/>
    </row>
    <row r="41" spans="1:20" x14ac:dyDescent="0.3">
      <c r="A41" s="27"/>
      <c r="B41" s="166" t="s">
        <v>43</v>
      </c>
      <c r="C41" s="167">
        <v>0</v>
      </c>
      <c r="D41" s="59">
        <f>SUM('ETH:DC43'!D41)</f>
        <v>500671</v>
      </c>
      <c r="E41" s="60">
        <f>SUM('ETH:DC43'!E41)</f>
        <v>73090</v>
      </c>
      <c r="F41" s="55">
        <f>SUM('ETH:DC43'!F41)</f>
        <v>23020</v>
      </c>
      <c r="G41" s="61">
        <f>SUM('ETH:DC43'!G41)</f>
        <v>25444</v>
      </c>
      <c r="H41" s="55">
        <f>SUM('ETH:DC43'!H41)</f>
        <v>20029</v>
      </c>
      <c r="I41" s="61">
        <f>SUM('ETH:DC43'!I41)</f>
        <v>21925</v>
      </c>
      <c r="J41" s="55">
        <f>SUM('ETH:DC43'!J41)</f>
        <v>16021</v>
      </c>
      <c r="K41" s="61">
        <f>SUM('ETH:DC43'!K41)</f>
        <v>19515</v>
      </c>
      <c r="L41" s="55">
        <f>SUM('ETH:DC43'!L41)</f>
        <v>0</v>
      </c>
      <c r="M41" s="61">
        <f>SUM('ETH:DC43'!M41)</f>
        <v>0</v>
      </c>
      <c r="N41" s="70">
        <f>IF(ISERROR(L41+J41+H41+F41),"Invalid Input",L41+J41+H41+F41)</f>
        <v>59070</v>
      </c>
      <c r="O41" s="71">
        <f>IF(ISERROR(G41+I41+K41+M41),"Invalid Input",G41+I41+K41+M41)</f>
        <v>66884</v>
      </c>
      <c r="P41" s="68">
        <f>SUM('ETH:DC43'!P41)</f>
        <v>0</v>
      </c>
      <c r="Q41" s="53">
        <f>IF(ISERROR(P41-O41),"Invalid Input",(P41-O41))</f>
        <v>-66884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>
        <f>SUM('ETH:DC43'!D42)</f>
        <v>261</v>
      </c>
      <c r="E42" s="60">
        <f>SUM('ETH:DC43'!E42)</f>
        <v>12452</v>
      </c>
      <c r="F42" s="55">
        <f>SUM('ETH:DC43'!F42)</f>
        <v>10385</v>
      </c>
      <c r="G42" s="61">
        <f>SUM('ETH:DC43'!G42)</f>
        <v>818</v>
      </c>
      <c r="H42" s="55">
        <f>SUM('ETH:DC43'!H42)</f>
        <v>10553</v>
      </c>
      <c r="I42" s="61">
        <f>SUM('ETH:DC43'!I42)</f>
        <v>615</v>
      </c>
      <c r="J42" s="55">
        <f>SUM('ETH:DC43'!J42)</f>
        <v>10544</v>
      </c>
      <c r="K42" s="61">
        <f>SUM('ETH:DC43'!K42)</f>
        <v>0</v>
      </c>
      <c r="L42" s="55">
        <f>SUM('ETH:DC43'!L42)</f>
        <v>0</v>
      </c>
      <c r="M42" s="61">
        <f>SUM('ETH:DC43'!M42)</f>
        <v>0</v>
      </c>
      <c r="N42" s="70">
        <f>IF(ISERROR(L42+J42+H42+F42),"Invalid Input",L42+J42+H42+F42)</f>
        <v>31482</v>
      </c>
      <c r="O42" s="71">
        <f>IF(ISERROR(G42+I42+K42+M42),"Invalid Input",G42+I42+K42+M42)</f>
        <v>1433</v>
      </c>
      <c r="P42" s="68">
        <f>SUM('ETH:DC43'!P42)</f>
        <v>0</v>
      </c>
      <c r="Q42" s="53">
        <f>IF(ISERROR(P42-O42),"Invalid Input",(P42-O42))</f>
        <v>-1433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>
        <f>SUM('ETH:DC43'!D43)</f>
        <v>45</v>
      </c>
      <c r="E43" s="60">
        <f>SUM('ETH:DC43'!E43)</f>
        <v>385</v>
      </c>
      <c r="F43" s="55">
        <f>SUM('ETH:DC43'!F43)</f>
        <v>71</v>
      </c>
      <c r="G43" s="61">
        <f>SUM('ETH:DC43'!G43)</f>
        <v>71</v>
      </c>
      <c r="H43" s="55">
        <f>SUM('ETH:DC43'!H43)</f>
        <v>21</v>
      </c>
      <c r="I43" s="61">
        <f>SUM('ETH:DC43'!I43)</f>
        <v>20</v>
      </c>
      <c r="J43" s="55">
        <f>SUM('ETH:DC43'!J43)</f>
        <v>151</v>
      </c>
      <c r="K43" s="61">
        <f>SUM('ETH:DC43'!K43)</f>
        <v>0</v>
      </c>
      <c r="L43" s="55">
        <f>SUM('ETH:DC43'!L43)</f>
        <v>0</v>
      </c>
      <c r="M43" s="61">
        <f>SUM('ETH:DC43'!M43)</f>
        <v>0</v>
      </c>
      <c r="N43" s="70">
        <f>IF(ISERROR(L43+J43+H43+F43),"Invalid Input",L43+J43+H43+F43)</f>
        <v>243</v>
      </c>
      <c r="O43" s="71">
        <f>IF(ISERROR(G43+I43+K43+M43),"Invalid Input",G43+I43+K43+M43)</f>
        <v>91</v>
      </c>
      <c r="P43" s="68">
        <f>SUM('ETH:DC43'!P43)</f>
        <v>0</v>
      </c>
      <c r="Q43" s="53">
        <f>IF(ISERROR(P43-O43),"Invalid Input",(P43-O43))</f>
        <v>-91</v>
      </c>
      <c r="R43" s="97" t="b">
        <v>1</v>
      </c>
      <c r="S43" s="101"/>
      <c r="T43" s="101"/>
    </row>
    <row r="44" spans="1:20" x14ac:dyDescent="0.3">
      <c r="A44" s="27"/>
      <c r="B44" s="107"/>
      <c r="C44" s="108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09"/>
      <c r="B46" s="110"/>
      <c r="C46" s="111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x14ac:dyDescent="0.3">
      <c r="A47" s="27"/>
      <c r="B47" s="166" t="s">
        <v>40</v>
      </c>
      <c r="C47" s="167">
        <v>0</v>
      </c>
      <c r="D47" s="59">
        <f>SUM('ETH:DC43'!D47)</f>
        <v>14</v>
      </c>
      <c r="E47" s="60">
        <f>SUM('ETH:DC43'!E47)</f>
        <v>7</v>
      </c>
      <c r="F47" s="55">
        <f>SUM('ETH:DC43'!F47)</f>
        <v>1</v>
      </c>
      <c r="G47" s="61">
        <f>SUM('ETH:DC43'!G47)</f>
        <v>403</v>
      </c>
      <c r="H47" s="55">
        <f>SUM('ETH:DC43'!H47)</f>
        <v>1</v>
      </c>
      <c r="I47" s="61">
        <f>SUM('ETH:DC43'!I47)</f>
        <v>0</v>
      </c>
      <c r="J47" s="55">
        <f>SUM('ETH:DC43'!J47)</f>
        <v>0</v>
      </c>
      <c r="K47" s="61">
        <f>SUM('ETH:DC43'!K47)</f>
        <v>0</v>
      </c>
      <c r="L47" s="55">
        <f>SUM('ETH:DC43'!L47)</f>
        <v>0</v>
      </c>
      <c r="M47" s="61">
        <f>SUM('ETH:DC43'!M47)</f>
        <v>0</v>
      </c>
      <c r="N47" s="70">
        <f>IF(ISERROR(L47+J47+H47+F47),"Invalid Input",L47+J47+H47+F47)</f>
        <v>2</v>
      </c>
      <c r="O47" s="71">
        <f>IF(ISERROR(G47+I47+K47+M47),"Invalid Input",G47+I47+K47+M47)</f>
        <v>403</v>
      </c>
      <c r="P47" s="68">
        <f>SUM('ETH:DC43'!P47)</f>
        <v>0</v>
      </c>
      <c r="Q47" s="53">
        <f>IF(ISERROR(P47-O47),"Invalid Input",(P47-O47))</f>
        <v>-403</v>
      </c>
      <c r="R47" s="16" t="b">
        <v>1</v>
      </c>
      <c r="S47" s="101"/>
      <c r="T47" s="101"/>
    </row>
    <row r="48" spans="1:20" x14ac:dyDescent="0.3">
      <c r="A48" s="27"/>
      <c r="B48" s="166" t="s">
        <v>41</v>
      </c>
      <c r="C48" s="167">
        <v>0</v>
      </c>
      <c r="D48" s="59">
        <f>SUM('ETH:DC43'!D48)</f>
        <v>1</v>
      </c>
      <c r="E48" s="60">
        <f>SUM('ETH:DC43'!E48)</f>
        <v>1</v>
      </c>
      <c r="F48" s="55">
        <f>SUM('ETH:DC43'!F48)</f>
        <v>0</v>
      </c>
      <c r="G48" s="61">
        <f>SUM('ETH:DC43'!G48)</f>
        <v>0</v>
      </c>
      <c r="H48" s="55">
        <f>SUM('ETH:DC43'!H48)</f>
        <v>1</v>
      </c>
      <c r="I48" s="61">
        <f>SUM('ETH:DC43'!I48)</f>
        <v>0</v>
      </c>
      <c r="J48" s="55">
        <f>SUM('ETH:DC43'!J48)</f>
        <v>0</v>
      </c>
      <c r="K48" s="61">
        <f>SUM('ETH:DC43'!K48)</f>
        <v>0</v>
      </c>
      <c r="L48" s="55">
        <f>SUM('ETH:DC43'!L48)</f>
        <v>0</v>
      </c>
      <c r="M48" s="61">
        <f>SUM('ETH:DC43'!M48)</f>
        <v>0</v>
      </c>
      <c r="N48" s="70">
        <f>IF(ISERROR(L48+J48+H48+F48),"Invalid Input",L48+J48+H48+F48)</f>
        <v>1</v>
      </c>
      <c r="O48" s="71">
        <f>IF(ISERROR(G48+I48+K48+M48),"Invalid Input",G48+I48+K48+M48)</f>
        <v>0</v>
      </c>
      <c r="P48" s="68">
        <f>SUM('ETH:DC43'!P48)</f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x14ac:dyDescent="0.3">
      <c r="A49" s="17"/>
      <c r="B49" s="166" t="s">
        <v>42</v>
      </c>
      <c r="C49" s="167">
        <v>0</v>
      </c>
      <c r="D49" s="59">
        <f>SUM('ETH:DC43'!D49)</f>
        <v>15</v>
      </c>
      <c r="E49" s="60">
        <f>SUM('ETH:DC43'!E49)</f>
        <v>43</v>
      </c>
      <c r="F49" s="55">
        <f>SUM('ETH:DC43'!F49)</f>
        <v>10</v>
      </c>
      <c r="G49" s="61">
        <f>SUM('ETH:DC43'!G49)</f>
        <v>10</v>
      </c>
      <c r="H49" s="55">
        <f>SUM('ETH:DC43'!H49)</f>
        <v>25</v>
      </c>
      <c r="I49" s="61">
        <f>SUM('ETH:DC43'!I49)</f>
        <v>25</v>
      </c>
      <c r="J49" s="55">
        <f>SUM('ETH:DC43'!J49)</f>
        <v>0</v>
      </c>
      <c r="K49" s="61">
        <f>SUM('ETH:DC43'!K49)</f>
        <v>0</v>
      </c>
      <c r="L49" s="55">
        <f>SUM('ETH:DC43'!L49)</f>
        <v>0</v>
      </c>
      <c r="M49" s="61">
        <f>SUM('ETH:DC43'!M49)</f>
        <v>0</v>
      </c>
      <c r="N49" s="70">
        <f>IF(ISERROR(L49+J49+H49+F49),"Invalid Input",L49+J49+H49+F49)</f>
        <v>35</v>
      </c>
      <c r="O49" s="71">
        <f>IF(ISERROR(G49+I49+K49+M49),"Invalid Input",G49+I49+K49+M49)</f>
        <v>35</v>
      </c>
      <c r="P49" s="68">
        <f>SUM('ETH:DC43'!P49)</f>
        <v>0</v>
      </c>
      <c r="Q49" s="53">
        <f>IF(ISERROR(P49-O49),"Invalid Input",(P49-O49))</f>
        <v>-35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0"/>
      <c r="C52" s="111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>
        <f>SUM('ETH:DC43'!D53)</f>
        <v>45290</v>
      </c>
      <c r="E53" s="60">
        <f>SUM('ETH:DC43'!E53)</f>
        <v>0</v>
      </c>
      <c r="F53" s="55">
        <f>SUM('ETH:DC43'!F53)</f>
        <v>0</v>
      </c>
      <c r="G53" s="61">
        <f>SUM('ETH:DC43'!G53)</f>
        <v>0</v>
      </c>
      <c r="H53" s="55">
        <f>SUM('ETH:DC43'!H53)</f>
        <v>0</v>
      </c>
      <c r="I53" s="61">
        <f>SUM('ETH:DC43'!I53)</f>
        <v>0</v>
      </c>
      <c r="J53" s="55">
        <f>SUM('ETH:DC43'!J53)</f>
        <v>0</v>
      </c>
      <c r="K53" s="61">
        <f>SUM('ETH:DC43'!K53)</f>
        <v>0</v>
      </c>
      <c r="L53" s="55">
        <f>SUM('ETH:DC43'!L53)</f>
        <v>0</v>
      </c>
      <c r="M53" s="61">
        <f>SUM('ETH:DC43'!M53)</f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f>SUM('ETH:DC43'!P53)</f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x14ac:dyDescent="0.3">
      <c r="A54" s="27"/>
      <c r="B54" s="166" t="s">
        <v>45</v>
      </c>
      <c r="C54" s="167">
        <v>0</v>
      </c>
      <c r="D54" s="59">
        <f>SUM('ETH:DC43'!D54)</f>
        <v>89813</v>
      </c>
      <c r="E54" s="60">
        <f>SUM('ETH:DC43'!E54)</f>
        <v>6150</v>
      </c>
      <c r="F54" s="55">
        <f>SUM('ETH:DC43'!F54)</f>
        <v>210</v>
      </c>
      <c r="G54" s="61">
        <f>SUM('ETH:DC43'!G54)</f>
        <v>158</v>
      </c>
      <c r="H54" s="55">
        <f>SUM('ETH:DC43'!H54)</f>
        <v>492</v>
      </c>
      <c r="I54" s="61">
        <f>SUM('ETH:DC43'!I54)</f>
        <v>196</v>
      </c>
      <c r="J54" s="55">
        <f>SUM('ETH:DC43'!J54)</f>
        <v>100</v>
      </c>
      <c r="K54" s="61">
        <f>SUM('ETH:DC43'!K54)</f>
        <v>53</v>
      </c>
      <c r="L54" s="55">
        <f>SUM('ETH:DC43'!L54)</f>
        <v>0</v>
      </c>
      <c r="M54" s="61">
        <f>SUM('ETH:DC43'!M54)</f>
        <v>0</v>
      </c>
      <c r="N54" s="70">
        <f>IF(ISERROR(L54+J54+H54+F54),"Invalid Input",L54+J54+H54+F54)</f>
        <v>802</v>
      </c>
      <c r="O54" s="71">
        <f>IF(ISERROR(G54+I54+K54+M54),"Invalid Input",G54+I54+K54+M54)</f>
        <v>407</v>
      </c>
      <c r="P54" s="68">
        <f>SUM('ETH:DC43'!P54)</f>
        <v>0</v>
      </c>
      <c r="Q54" s="53">
        <f>IF(ISERROR(P54-O54),"Invalid Input",(P54-O54))</f>
        <v>-407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>
        <f>SUM('ETH:DC43'!D57)</f>
        <v>26437</v>
      </c>
      <c r="E57" s="60">
        <f>SUM('ETH:DC43'!E57)</f>
        <v>1432</v>
      </c>
      <c r="F57" s="55">
        <f>SUM('ETH:DC43'!F57)</f>
        <v>0</v>
      </c>
      <c r="G57" s="61">
        <f>SUM('ETH:DC43'!G57)</f>
        <v>1669</v>
      </c>
      <c r="H57" s="55">
        <f>SUM('ETH:DC43'!H57)</f>
        <v>243</v>
      </c>
      <c r="I57" s="61">
        <f>SUM('ETH:DC43'!I57)</f>
        <v>0</v>
      </c>
      <c r="J57" s="55">
        <f>SUM('ETH:DC43'!J57)</f>
        <v>0</v>
      </c>
      <c r="K57" s="61">
        <f>SUM('ETH:DC43'!K57)</f>
        <v>0</v>
      </c>
      <c r="L57" s="55">
        <f>SUM('ETH:DC43'!L57)</f>
        <v>0</v>
      </c>
      <c r="M57" s="61">
        <f>SUM('ETH:DC43'!M57)</f>
        <v>0</v>
      </c>
      <c r="N57" s="70">
        <f>IF(ISERROR(L57+J57+H57+F57),"Invalid Input",L57+J57+H57+F57)</f>
        <v>243</v>
      </c>
      <c r="O57" s="71">
        <f>IF(ISERROR(G57+I57+K57+M57),"Invalid Input",G57+I57+K57+M57)</f>
        <v>1669</v>
      </c>
      <c r="P57" s="68">
        <f>SUM('ETH:DC43'!P57)</f>
        <v>0</v>
      </c>
      <c r="Q57" s="53">
        <f>IF(ISERROR(P57-O57),"Invalid Input",(P57-O57))</f>
        <v>-1669</v>
      </c>
      <c r="R57" s="16" t="b">
        <v>1</v>
      </c>
      <c r="S57" s="103"/>
      <c r="T57" s="103"/>
    </row>
    <row r="58" spans="1:20" x14ac:dyDescent="0.3">
      <c r="A58" s="27"/>
      <c r="B58" s="164" t="s">
        <v>47</v>
      </c>
      <c r="C58" s="165"/>
      <c r="D58" s="59">
        <f>SUM('ETH:DC43'!D58)</f>
        <v>137172</v>
      </c>
      <c r="E58" s="60">
        <f>SUM('ETH:DC43'!E58)</f>
        <v>4506</v>
      </c>
      <c r="F58" s="55">
        <f>SUM('ETH:DC43'!F58)</f>
        <v>300</v>
      </c>
      <c r="G58" s="61">
        <f>SUM('ETH:DC43'!G58)</f>
        <v>8</v>
      </c>
      <c r="H58" s="55">
        <f>SUM('ETH:DC43'!H58)</f>
        <v>902</v>
      </c>
      <c r="I58" s="61">
        <f>SUM('ETH:DC43'!I58)</f>
        <v>245</v>
      </c>
      <c r="J58" s="55">
        <f>SUM('ETH:DC43'!J58)</f>
        <v>0</v>
      </c>
      <c r="K58" s="61">
        <f>SUM('ETH:DC43'!K58)</f>
        <v>0</v>
      </c>
      <c r="L58" s="55">
        <f>SUM('ETH:DC43'!L58)</f>
        <v>0</v>
      </c>
      <c r="M58" s="61">
        <f>SUM('ETH:DC43'!M58)</f>
        <v>0</v>
      </c>
      <c r="N58" s="70">
        <f>IF(ISERROR(L58+J58+H58+F58),"Invalid Input",L58+J58+H58+F58)</f>
        <v>1202</v>
      </c>
      <c r="O58" s="71">
        <f>IF(ISERROR(G58+I58+K58+M58),"Invalid Input",G58+I58+K58+M58)</f>
        <v>253</v>
      </c>
      <c r="P58" s="68">
        <f>SUM('ETH:DC43'!P58)</f>
        <v>0</v>
      </c>
      <c r="Q58" s="53">
        <f>IF(ISERROR(P58-O58),"Invalid Input",(P58-O58))</f>
        <v>-253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>
        <f>SUM('ETH:DC43'!D61)</f>
        <v>5000</v>
      </c>
      <c r="E61" s="60">
        <f>SUM('ETH:DC43'!E61)</f>
        <v>41198</v>
      </c>
      <c r="F61" s="55">
        <f>SUM('ETH:DC43'!F61)</f>
        <v>39086</v>
      </c>
      <c r="G61" s="61">
        <f>SUM('ETH:DC43'!G61)</f>
        <v>39053</v>
      </c>
      <c r="H61" s="55">
        <f>SUM('ETH:DC43'!H61)</f>
        <v>38791</v>
      </c>
      <c r="I61" s="61">
        <f>SUM('ETH:DC43'!I61)</f>
        <v>39428</v>
      </c>
      <c r="J61" s="55">
        <f>SUM('ETH:DC43'!J61)</f>
        <v>35766</v>
      </c>
      <c r="K61" s="61">
        <f>SUM('ETH:DC43'!K61)</f>
        <v>30838</v>
      </c>
      <c r="L61" s="55">
        <f>SUM('ETH:DC43'!L61)</f>
        <v>0</v>
      </c>
      <c r="M61" s="61">
        <f>SUM('ETH:DC43'!M61)</f>
        <v>0</v>
      </c>
      <c r="N61" s="70">
        <f>IF(ISERROR(L61+J61+H61+F61),"Invalid Input",L61+J61+H61+F61)</f>
        <v>113643</v>
      </c>
      <c r="O61" s="71">
        <f>IF(ISERROR(G61+I61+K61+M61),"Invalid Input",G61+I61+K61+M61)</f>
        <v>109319</v>
      </c>
      <c r="P61" s="68">
        <f>SUM('ETH:DC43'!P61)</f>
        <v>0</v>
      </c>
      <c r="Q61" s="53">
        <f>IF(ISERROR(P61-O61),"Invalid Input",(P61-O61))</f>
        <v>-109319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>
        <f>SUM('ETH:DC43'!D62)</f>
        <v>1</v>
      </c>
      <c r="E62" s="60">
        <f>SUM('ETH:DC43'!E62)</f>
        <v>66</v>
      </c>
      <c r="F62" s="55">
        <f>SUM('ETH:DC43'!F62)</f>
        <v>34</v>
      </c>
      <c r="G62" s="61">
        <f>SUM('ETH:DC43'!G62)</f>
        <v>46</v>
      </c>
      <c r="H62" s="55">
        <f>SUM('ETH:DC43'!H62)</f>
        <v>35</v>
      </c>
      <c r="I62" s="61">
        <f>SUM('ETH:DC43'!I62)</f>
        <v>51</v>
      </c>
      <c r="J62" s="55">
        <f>SUM('ETH:DC43'!J62)</f>
        <v>8</v>
      </c>
      <c r="K62" s="61">
        <f>SUM('ETH:DC43'!K62)</f>
        <v>8</v>
      </c>
      <c r="L62" s="55">
        <f>SUM('ETH:DC43'!L62)</f>
        <v>0</v>
      </c>
      <c r="M62" s="61">
        <f>SUM('ETH:DC43'!M62)</f>
        <v>0</v>
      </c>
      <c r="N62" s="70">
        <f>IF(ISERROR(L62+J62+H62+F62),"Invalid Input",L62+J62+H62+F62)</f>
        <v>77</v>
      </c>
      <c r="O62" s="71">
        <f>IF(ISERROR(G62+I62+K62+M62),"Invalid Input",G62+I62+K62+M62)</f>
        <v>105</v>
      </c>
      <c r="P62" s="68">
        <f>SUM('ETH:DC43'!P62)</f>
        <v>0</v>
      </c>
      <c r="Q62" s="53">
        <f>IF(ISERROR(P62-O62),"Invalid Input",(P62-O62))</f>
        <v>-105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>
        <f>SUM('ETH:DC43'!D63)</f>
        <v>36075</v>
      </c>
      <c r="E63" s="60">
        <f>SUM('ETH:DC43'!E63)</f>
        <v>99866</v>
      </c>
      <c r="F63" s="55">
        <f>SUM('ETH:DC43'!F63)</f>
        <v>68742</v>
      </c>
      <c r="G63" s="61">
        <f>SUM('ETH:DC43'!G63)</f>
        <v>68740</v>
      </c>
      <c r="H63" s="55">
        <f>SUM('ETH:DC43'!H63)</f>
        <v>69982</v>
      </c>
      <c r="I63" s="61">
        <f>SUM('ETH:DC43'!I63)</f>
        <v>70712</v>
      </c>
      <c r="J63" s="55">
        <f>SUM('ETH:DC43'!J63)</f>
        <v>74295</v>
      </c>
      <c r="K63" s="61">
        <f>SUM('ETH:DC43'!K63)</f>
        <v>53347</v>
      </c>
      <c r="L63" s="55">
        <f>SUM('ETH:DC43'!L63)</f>
        <v>0</v>
      </c>
      <c r="M63" s="61">
        <f>SUM('ETH:DC43'!M63)</f>
        <v>0</v>
      </c>
      <c r="N63" s="70">
        <f>IF(ISERROR(L63+J63+H63+F63),"Invalid Input",L63+J63+H63+F63)</f>
        <v>213019</v>
      </c>
      <c r="O63" s="71">
        <f>IF(ISERROR(G63+I63+K63+M63),"Invalid Input",G63+I63+K63+M63)</f>
        <v>192799</v>
      </c>
      <c r="P63" s="68">
        <f>SUM('ETH:DC43'!P63)</f>
        <v>0</v>
      </c>
      <c r="Q63" s="53">
        <f>IF(ISERROR(P63-O63),"Invalid Input",(P63-O63))</f>
        <v>-192799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>
        <f>SUM('ETH:DC43'!D66)</f>
        <v>6729</v>
      </c>
      <c r="E66" s="60">
        <f>SUM('ETH:DC43'!E66)</f>
        <v>5674</v>
      </c>
      <c r="F66" s="55">
        <f>SUM('ETH:DC43'!F66)</f>
        <v>460</v>
      </c>
      <c r="G66" s="61">
        <f>SUM('ETH:DC43'!G66)</f>
        <v>472</v>
      </c>
      <c r="H66" s="55">
        <f>SUM('ETH:DC43'!H66)</f>
        <v>375</v>
      </c>
      <c r="I66" s="61">
        <f>SUM('ETH:DC43'!I66)</f>
        <v>459</v>
      </c>
      <c r="J66" s="55">
        <f>SUM('ETH:DC43'!J66)</f>
        <v>1364</v>
      </c>
      <c r="K66" s="61">
        <f>SUM('ETH:DC43'!K66)</f>
        <v>3038</v>
      </c>
      <c r="L66" s="55">
        <f>SUM('ETH:DC43'!L66)</f>
        <v>0</v>
      </c>
      <c r="M66" s="61">
        <f>SUM('ETH:DC43'!M66)</f>
        <v>0</v>
      </c>
      <c r="N66" s="70">
        <f>IF(ISERROR(L66+J66+H66+F66),"Invalid Input",L66+J66+H66+F66)</f>
        <v>2199</v>
      </c>
      <c r="O66" s="71">
        <f>IF(ISERROR(G66+I66+K66+M66),"Invalid Input",G66+I66+K66+M66)</f>
        <v>3969</v>
      </c>
      <c r="P66" s="68">
        <f>SUM('ETH:DC43'!P66)</f>
        <v>0</v>
      </c>
      <c r="Q66" s="53">
        <f>IF(ISERROR(P66-O66),"Invalid Input",(P66-O66))</f>
        <v>-3969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>
        <f>SUM('ETH:DC43'!D67)</f>
        <v>14</v>
      </c>
      <c r="E67" s="60">
        <f>SUM('ETH:DC43'!E67)</f>
        <v>70</v>
      </c>
      <c r="F67" s="55">
        <f>SUM('ETH:DC43'!F67)</f>
        <v>3</v>
      </c>
      <c r="G67" s="61">
        <f>SUM('ETH:DC43'!G67)</f>
        <v>0</v>
      </c>
      <c r="H67" s="55">
        <f>SUM('ETH:DC43'!H67)</f>
        <v>38</v>
      </c>
      <c r="I67" s="61">
        <f>SUM('ETH:DC43'!I67)</f>
        <v>1</v>
      </c>
      <c r="J67" s="55">
        <f>SUM('ETH:DC43'!J67)</f>
        <v>36</v>
      </c>
      <c r="K67" s="61">
        <f>SUM('ETH:DC43'!K67)</f>
        <v>0</v>
      </c>
      <c r="L67" s="55">
        <f>SUM('ETH:DC43'!L67)</f>
        <v>0</v>
      </c>
      <c r="M67" s="61">
        <f>SUM('ETH:DC43'!M67)</f>
        <v>0</v>
      </c>
      <c r="N67" s="70">
        <f>IF(ISERROR(L67+J67+H67+F67),"Invalid Input",L67+J67+H67+F67)</f>
        <v>77</v>
      </c>
      <c r="O67" s="71">
        <f>IF(ISERROR(G67+I67+K67+M67),"Invalid Input",G67+I67+K67+M67)</f>
        <v>1</v>
      </c>
      <c r="P67" s="68">
        <f>SUM('ETH:DC43'!P67)</f>
        <v>0</v>
      </c>
      <c r="Q67" s="53">
        <f>IF(ISERROR(P67-O67),"Invalid Input",(P67-O67))</f>
        <v>-1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>
        <f>SUM('ETH:DC43'!D68)</f>
        <v>0</v>
      </c>
      <c r="E68" s="60">
        <f>SUM('ETH:DC43'!E68)</f>
        <v>56516</v>
      </c>
      <c r="F68" s="55">
        <f>SUM('ETH:DC43'!F68)</f>
        <v>25993</v>
      </c>
      <c r="G68" s="61">
        <f>SUM('ETH:DC43'!G68)</f>
        <v>25752</v>
      </c>
      <c r="H68" s="55">
        <f>SUM('ETH:DC43'!H68)</f>
        <v>24305</v>
      </c>
      <c r="I68" s="61">
        <f>SUM('ETH:DC43'!I68)</f>
        <v>24074</v>
      </c>
      <c r="J68" s="55">
        <f>SUM('ETH:DC43'!J68)</f>
        <v>18540</v>
      </c>
      <c r="K68" s="61">
        <f>SUM('ETH:DC43'!K68)</f>
        <v>18494</v>
      </c>
      <c r="L68" s="55">
        <f>SUM('ETH:DC43'!L68)</f>
        <v>0</v>
      </c>
      <c r="M68" s="61">
        <f>SUM('ETH:DC43'!M68)</f>
        <v>0</v>
      </c>
      <c r="N68" s="70">
        <f>IF(ISERROR(L68+J68+H68+F68),"Invalid Input",L68+J68+H68+F68)</f>
        <v>68838</v>
      </c>
      <c r="O68" s="71">
        <f>IF(ISERROR(G68+I68+K68+M68),"Invalid Input",G68+I68+K68+M68)</f>
        <v>68320</v>
      </c>
      <c r="P68" s="68">
        <f>SUM('ETH:DC43'!P68)</f>
        <v>0</v>
      </c>
      <c r="Q68" s="53">
        <f>IF(ISERROR(P68-O68),"Invalid Input",(P68-O68))</f>
        <v>-68320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>
        <f>SUM('ETH:DC43'!D69)</f>
        <v>607</v>
      </c>
      <c r="E69" s="60">
        <f>SUM('ETH:DC43'!E69)</f>
        <v>907</v>
      </c>
      <c r="F69" s="55">
        <f>SUM('ETH:DC43'!F69)</f>
        <v>2</v>
      </c>
      <c r="G69" s="61">
        <f>SUM('ETH:DC43'!G69)</f>
        <v>0</v>
      </c>
      <c r="H69" s="55">
        <f>SUM('ETH:DC43'!H69)</f>
        <v>102</v>
      </c>
      <c r="I69" s="61">
        <f>SUM('ETH:DC43'!I69)</f>
        <v>10</v>
      </c>
      <c r="J69" s="55">
        <f>SUM('ETH:DC43'!J69)</f>
        <v>100</v>
      </c>
      <c r="K69" s="61">
        <f>SUM('ETH:DC43'!K69)</f>
        <v>62</v>
      </c>
      <c r="L69" s="55">
        <f>SUM('ETH:DC43'!L69)</f>
        <v>0</v>
      </c>
      <c r="M69" s="61">
        <f>SUM('ETH:DC43'!M69)</f>
        <v>0</v>
      </c>
      <c r="N69" s="70">
        <f>IF(ISERROR(L69+J69+H69+F69),"Invalid Input",L69+J69+H69+F69)</f>
        <v>204</v>
      </c>
      <c r="O69" s="71">
        <f>IF(ISERROR(G69+I69+K69+M69),"Invalid Input",G69+I69+K69+M69)</f>
        <v>72</v>
      </c>
      <c r="P69" s="68">
        <f>SUM('ETH:DC43'!P69)</f>
        <v>0</v>
      </c>
      <c r="Q69" s="53">
        <f>IF(ISERROR(P69-O69),"Invalid Input",(P69-O69))</f>
        <v>-72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>
        <f>SUM('ETH:DC43'!D72)</f>
        <v>25</v>
      </c>
      <c r="E72" s="60">
        <f>SUM('ETH:DC43'!E72)</f>
        <v>42</v>
      </c>
      <c r="F72" s="55">
        <f>SUM('ETH:DC43'!F72)</f>
        <v>4</v>
      </c>
      <c r="G72" s="61">
        <f>SUM('ETH:DC43'!G72)</f>
        <v>3</v>
      </c>
      <c r="H72" s="55">
        <f>SUM('ETH:DC43'!H72)</f>
        <v>12</v>
      </c>
      <c r="I72" s="61">
        <f>SUM('ETH:DC43'!I72)</f>
        <v>7</v>
      </c>
      <c r="J72" s="55">
        <f>SUM('ETH:DC43'!J72)</f>
        <v>2</v>
      </c>
      <c r="K72" s="61">
        <f>SUM('ETH:DC43'!K72)</f>
        <v>1</v>
      </c>
      <c r="L72" s="55">
        <f>SUM('ETH:DC43'!L72)</f>
        <v>0</v>
      </c>
      <c r="M72" s="61">
        <f>SUM('ETH:DC43'!M72)</f>
        <v>0</v>
      </c>
      <c r="N72" s="70">
        <f t="shared" ref="N72:N83" si="4">IF(ISERROR(L72+J72+H72+F72),"Invalid Input",L72+J72+H72+F72)</f>
        <v>18</v>
      </c>
      <c r="O72" s="71">
        <f t="shared" ref="O72:O83" si="5">IF(ISERROR(G72+I72+K72+M72),"Invalid Input",G72+I72+K72+M72)</f>
        <v>11</v>
      </c>
      <c r="P72" s="68">
        <f>SUM('ETH:DC43'!P72)</f>
        <v>0</v>
      </c>
      <c r="Q72" s="53">
        <f t="shared" ref="Q72:Q83" si="6">IF(ISERROR(P72-O72),"Invalid Input",(P72-O72))</f>
        <v>-11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>
        <f>SUM('ETH:DC43'!D73)</f>
        <v>31</v>
      </c>
      <c r="E73" s="60">
        <f>SUM('ETH:DC43'!E73)</f>
        <v>81</v>
      </c>
      <c r="F73" s="55">
        <f>SUM('ETH:DC43'!F73)</f>
        <v>48</v>
      </c>
      <c r="G73" s="61">
        <f>SUM('ETH:DC43'!G73)</f>
        <v>48</v>
      </c>
      <c r="H73" s="55">
        <f>SUM('ETH:DC43'!H73)</f>
        <v>54</v>
      </c>
      <c r="I73" s="61">
        <f>SUM('ETH:DC43'!I73)</f>
        <v>48</v>
      </c>
      <c r="J73" s="55">
        <f>SUM('ETH:DC43'!J73)</f>
        <v>50</v>
      </c>
      <c r="K73" s="61">
        <f>SUM('ETH:DC43'!K73)</f>
        <v>50</v>
      </c>
      <c r="L73" s="55">
        <f>SUM('ETH:DC43'!L73)</f>
        <v>0</v>
      </c>
      <c r="M73" s="61">
        <f>SUM('ETH:DC43'!M73)</f>
        <v>0</v>
      </c>
      <c r="N73" s="70">
        <f t="shared" si="4"/>
        <v>152</v>
      </c>
      <c r="O73" s="71">
        <f t="shared" si="5"/>
        <v>146</v>
      </c>
      <c r="P73" s="68">
        <f>SUM('ETH:DC43'!P73)</f>
        <v>0</v>
      </c>
      <c r="Q73" s="53">
        <f t="shared" si="6"/>
        <v>-146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>
        <f>SUM('ETH:DC43'!D74)</f>
        <v>47</v>
      </c>
      <c r="E74" s="60">
        <f>SUM('ETH:DC43'!E74)</f>
        <v>21</v>
      </c>
      <c r="F74" s="55">
        <f>SUM('ETH:DC43'!F74)</f>
        <v>15</v>
      </c>
      <c r="G74" s="61">
        <f>SUM('ETH:DC43'!G74)</f>
        <v>13</v>
      </c>
      <c r="H74" s="55">
        <f>SUM('ETH:DC43'!H74)</f>
        <v>13</v>
      </c>
      <c r="I74" s="61">
        <f>SUM('ETH:DC43'!I74)</f>
        <v>14</v>
      </c>
      <c r="J74" s="55">
        <f>SUM('ETH:DC43'!J74)</f>
        <v>17</v>
      </c>
      <c r="K74" s="61">
        <f>SUM('ETH:DC43'!K74)</f>
        <v>16</v>
      </c>
      <c r="L74" s="55">
        <f>SUM('ETH:DC43'!L74)</f>
        <v>0</v>
      </c>
      <c r="M74" s="61">
        <f>SUM('ETH:DC43'!M74)</f>
        <v>0</v>
      </c>
      <c r="N74" s="70">
        <f t="shared" si="4"/>
        <v>45</v>
      </c>
      <c r="O74" s="71">
        <f t="shared" si="5"/>
        <v>43</v>
      </c>
      <c r="P74" s="68">
        <f>SUM('ETH:DC43'!P74)</f>
        <v>0</v>
      </c>
      <c r="Q74" s="53">
        <f t="shared" si="6"/>
        <v>-43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>
        <f>SUM('ETH:DC43'!D75)</f>
        <v>0</v>
      </c>
      <c r="E75" s="60">
        <f>SUM('ETH:DC43'!E75)</f>
        <v>8</v>
      </c>
      <c r="F75" s="55">
        <f>SUM('ETH:DC43'!F75)</f>
        <v>8</v>
      </c>
      <c r="G75" s="61">
        <f>SUM('ETH:DC43'!G75)</f>
        <v>8</v>
      </c>
      <c r="H75" s="55">
        <f>SUM('ETH:DC43'!H75)</f>
        <v>8</v>
      </c>
      <c r="I75" s="61">
        <f>SUM('ETH:DC43'!I75)</f>
        <v>8</v>
      </c>
      <c r="J75" s="55">
        <f>SUM('ETH:DC43'!J75)</f>
        <v>158</v>
      </c>
      <c r="K75" s="61">
        <f>SUM('ETH:DC43'!K75)</f>
        <v>89</v>
      </c>
      <c r="L75" s="55">
        <f>SUM('ETH:DC43'!L75)</f>
        <v>0</v>
      </c>
      <c r="M75" s="61">
        <f>SUM('ETH:DC43'!M75)</f>
        <v>0</v>
      </c>
      <c r="N75" s="70">
        <f t="shared" si="4"/>
        <v>174</v>
      </c>
      <c r="O75" s="71">
        <f t="shared" si="5"/>
        <v>105</v>
      </c>
      <c r="P75" s="68">
        <f>SUM('ETH:DC43'!P75)</f>
        <v>0</v>
      </c>
      <c r="Q75" s="53">
        <f t="shared" si="6"/>
        <v>-105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>
        <f>SUM('ETH:DC43'!D76)</f>
        <v>6</v>
      </c>
      <c r="E76" s="60">
        <f>SUM('ETH:DC43'!E76)</f>
        <v>16</v>
      </c>
      <c r="F76" s="55">
        <f>SUM('ETH:DC43'!F76)</f>
        <v>0</v>
      </c>
      <c r="G76" s="61">
        <f>SUM('ETH:DC43'!G76)</f>
        <v>0</v>
      </c>
      <c r="H76" s="55">
        <f>SUM('ETH:DC43'!H76)</f>
        <v>2</v>
      </c>
      <c r="I76" s="61">
        <f>SUM('ETH:DC43'!I76)</f>
        <v>0</v>
      </c>
      <c r="J76" s="55">
        <f>SUM('ETH:DC43'!J76)</f>
        <v>3</v>
      </c>
      <c r="K76" s="61">
        <f>SUM('ETH:DC43'!K76)</f>
        <v>3</v>
      </c>
      <c r="L76" s="55">
        <f>SUM('ETH:DC43'!L76)</f>
        <v>0</v>
      </c>
      <c r="M76" s="61">
        <f>SUM('ETH:DC43'!M76)</f>
        <v>0</v>
      </c>
      <c r="N76" s="70">
        <f t="shared" si="4"/>
        <v>5</v>
      </c>
      <c r="O76" s="71">
        <f t="shared" si="5"/>
        <v>3</v>
      </c>
      <c r="P76" s="68">
        <f>SUM('ETH:DC43'!P76)</f>
        <v>0</v>
      </c>
      <c r="Q76" s="53">
        <f t="shared" si="6"/>
        <v>-3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>
        <f>SUM('ETH:DC43'!D77)</f>
        <v>6</v>
      </c>
      <c r="E77" s="60">
        <f>SUM('ETH:DC43'!E77)</f>
        <v>4</v>
      </c>
      <c r="F77" s="55">
        <f>SUM('ETH:DC43'!F77)</f>
        <v>4</v>
      </c>
      <c r="G77" s="61">
        <f>SUM('ETH:DC43'!G77)</f>
        <v>4</v>
      </c>
      <c r="H77" s="55">
        <f>SUM('ETH:DC43'!H77)</f>
        <v>4</v>
      </c>
      <c r="I77" s="61">
        <f>SUM('ETH:DC43'!I77)</f>
        <v>4</v>
      </c>
      <c r="J77" s="55">
        <f>SUM('ETH:DC43'!J77)</f>
        <v>11</v>
      </c>
      <c r="K77" s="61">
        <f>SUM('ETH:DC43'!K77)</f>
        <v>11</v>
      </c>
      <c r="L77" s="55">
        <f>SUM('ETH:DC43'!L77)</f>
        <v>0</v>
      </c>
      <c r="M77" s="61">
        <f>SUM('ETH:DC43'!M77)</f>
        <v>0</v>
      </c>
      <c r="N77" s="70">
        <f t="shared" si="4"/>
        <v>19</v>
      </c>
      <c r="O77" s="71">
        <f t="shared" si="5"/>
        <v>19</v>
      </c>
      <c r="P77" s="68">
        <f>SUM('ETH:DC43'!P77)</f>
        <v>0</v>
      </c>
      <c r="Q77" s="53">
        <f t="shared" si="6"/>
        <v>-19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>
        <f>SUM('ETH:DC43'!D78)</f>
        <v>2</v>
      </c>
      <c r="E78" s="60">
        <f>SUM('ETH:DC43'!E78)</f>
        <v>2155</v>
      </c>
      <c r="F78" s="55">
        <f>SUM('ETH:DC43'!F78)</f>
        <v>9</v>
      </c>
      <c r="G78" s="61">
        <f>SUM('ETH:DC43'!G78)</f>
        <v>9</v>
      </c>
      <c r="H78" s="55">
        <f>SUM('ETH:DC43'!H78)</f>
        <v>9</v>
      </c>
      <c r="I78" s="61">
        <f>SUM('ETH:DC43'!I78)</f>
        <v>8</v>
      </c>
      <c r="J78" s="55">
        <f>SUM('ETH:DC43'!J78)</f>
        <v>0</v>
      </c>
      <c r="K78" s="61">
        <f>SUM('ETH:DC43'!K78)</f>
        <v>0</v>
      </c>
      <c r="L78" s="55">
        <f>SUM('ETH:DC43'!L78)</f>
        <v>0</v>
      </c>
      <c r="M78" s="61">
        <f>SUM('ETH:DC43'!M78)</f>
        <v>0</v>
      </c>
      <c r="N78" s="70">
        <f t="shared" si="4"/>
        <v>18</v>
      </c>
      <c r="O78" s="71">
        <f t="shared" si="5"/>
        <v>17</v>
      </c>
      <c r="P78" s="68">
        <f>SUM('ETH:DC43'!P78)</f>
        <v>0</v>
      </c>
      <c r="Q78" s="53">
        <f t="shared" si="6"/>
        <v>-17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>
        <f>SUM('ETH:DC43'!D79)</f>
        <v>0</v>
      </c>
      <c r="E79" s="60">
        <f>SUM('ETH:DC43'!E79)</f>
        <v>6</v>
      </c>
      <c r="F79" s="55">
        <f>SUM('ETH:DC43'!F79)</f>
        <v>6</v>
      </c>
      <c r="G79" s="61">
        <f>SUM('ETH:DC43'!G79)</f>
        <v>6</v>
      </c>
      <c r="H79" s="55">
        <f>SUM('ETH:DC43'!H79)</f>
        <v>6</v>
      </c>
      <c r="I79" s="61">
        <f>SUM('ETH:DC43'!I79)</f>
        <v>6</v>
      </c>
      <c r="J79" s="55">
        <f>SUM('ETH:DC43'!J79)</f>
        <v>0</v>
      </c>
      <c r="K79" s="61">
        <f>SUM('ETH:DC43'!K79)</f>
        <v>0</v>
      </c>
      <c r="L79" s="55">
        <f>SUM('ETH:DC43'!L79)</f>
        <v>0</v>
      </c>
      <c r="M79" s="61">
        <f>SUM('ETH:DC43'!M79)</f>
        <v>0</v>
      </c>
      <c r="N79" s="70">
        <f t="shared" si="4"/>
        <v>12</v>
      </c>
      <c r="O79" s="71">
        <f t="shared" si="5"/>
        <v>12</v>
      </c>
      <c r="P79" s="68">
        <f>SUM('ETH:DC43'!P79)</f>
        <v>0</v>
      </c>
      <c r="Q79" s="53">
        <f t="shared" si="6"/>
        <v>-12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>
        <f>SUM('ETH:DC43'!D80)</f>
        <v>7</v>
      </c>
      <c r="E80" s="60">
        <f>SUM('ETH:DC43'!E80)</f>
        <v>8</v>
      </c>
      <c r="F80" s="55">
        <f>SUM('ETH:DC43'!F80)</f>
        <v>1</v>
      </c>
      <c r="G80" s="61">
        <f>SUM('ETH:DC43'!G80)</f>
        <v>1</v>
      </c>
      <c r="H80" s="55">
        <f>SUM('ETH:DC43'!H80)</f>
        <v>1</v>
      </c>
      <c r="I80" s="61">
        <f>SUM('ETH:DC43'!I80)</f>
        <v>0</v>
      </c>
      <c r="J80" s="55">
        <f>SUM('ETH:DC43'!J80)</f>
        <v>5</v>
      </c>
      <c r="K80" s="61">
        <f>SUM('ETH:DC43'!K80)</f>
        <v>5</v>
      </c>
      <c r="L80" s="55">
        <f>SUM('ETH:DC43'!L80)</f>
        <v>0</v>
      </c>
      <c r="M80" s="61">
        <f>SUM('ETH:DC43'!M80)</f>
        <v>0</v>
      </c>
      <c r="N80" s="70">
        <f t="shared" si="4"/>
        <v>7</v>
      </c>
      <c r="O80" s="71">
        <f t="shared" si="5"/>
        <v>6</v>
      </c>
      <c r="P80" s="68">
        <f>SUM('ETH:DC43'!P80)</f>
        <v>0</v>
      </c>
      <c r="Q80" s="53">
        <f t="shared" si="6"/>
        <v>-6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>
        <f>SUM('ETH:DC43'!D81)</f>
        <v>0</v>
      </c>
      <c r="E81" s="60">
        <f>SUM('ETH:DC43'!E81)</f>
        <v>5</v>
      </c>
      <c r="F81" s="55">
        <f>SUM('ETH:DC43'!F81)</f>
        <v>5</v>
      </c>
      <c r="G81" s="61">
        <f>SUM('ETH:DC43'!G81)</f>
        <v>5</v>
      </c>
      <c r="H81" s="55">
        <f>SUM('ETH:DC43'!H81)</f>
        <v>5</v>
      </c>
      <c r="I81" s="61">
        <f>SUM('ETH:DC43'!I81)</f>
        <v>5</v>
      </c>
      <c r="J81" s="55">
        <f>SUM('ETH:DC43'!J81)</f>
        <v>0</v>
      </c>
      <c r="K81" s="61">
        <f>SUM('ETH:DC43'!K81)</f>
        <v>0</v>
      </c>
      <c r="L81" s="55">
        <f>SUM('ETH:DC43'!L81)</f>
        <v>0</v>
      </c>
      <c r="M81" s="61">
        <f>SUM('ETH:DC43'!M81)</f>
        <v>0</v>
      </c>
      <c r="N81" s="70">
        <f t="shared" si="4"/>
        <v>10</v>
      </c>
      <c r="O81" s="71">
        <f t="shared" si="5"/>
        <v>10</v>
      </c>
      <c r="P81" s="68">
        <f>SUM('ETH:DC43'!P81)</f>
        <v>0</v>
      </c>
      <c r="Q81" s="53">
        <f t="shared" si="6"/>
        <v>-10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>
        <f>SUM('ETH:DC43'!D82)</f>
        <v>2</v>
      </c>
      <c r="E82" s="60">
        <f>SUM('ETH:DC43'!E82)</f>
        <v>2</v>
      </c>
      <c r="F82" s="55">
        <f>SUM('ETH:DC43'!F82)</f>
        <v>215</v>
      </c>
      <c r="G82" s="61">
        <f>SUM('ETH:DC43'!G82)</f>
        <v>215</v>
      </c>
      <c r="H82" s="55">
        <f>SUM('ETH:DC43'!H82)</f>
        <v>150</v>
      </c>
      <c r="I82" s="61">
        <f>SUM('ETH:DC43'!I82)</f>
        <v>214</v>
      </c>
      <c r="J82" s="55">
        <f>SUM('ETH:DC43'!J82)</f>
        <v>150</v>
      </c>
      <c r="K82" s="61">
        <f>SUM('ETH:DC43'!K82)</f>
        <v>214</v>
      </c>
      <c r="L82" s="55">
        <f>SUM('ETH:DC43'!L82)</f>
        <v>0</v>
      </c>
      <c r="M82" s="61">
        <f>SUM('ETH:DC43'!M82)</f>
        <v>0</v>
      </c>
      <c r="N82" s="70">
        <f t="shared" si="4"/>
        <v>515</v>
      </c>
      <c r="O82" s="71">
        <f t="shared" si="5"/>
        <v>643</v>
      </c>
      <c r="P82" s="68">
        <f>SUM('ETH:DC43'!P82)</f>
        <v>0</v>
      </c>
      <c r="Q82" s="53">
        <f t="shared" si="6"/>
        <v>-643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>
        <f>SUM('ETH:DC43'!D83)</f>
        <v>0</v>
      </c>
      <c r="E83" s="60">
        <f>SUM('ETH:DC43'!E83)</f>
        <v>1</v>
      </c>
      <c r="F83" s="55">
        <f>SUM('ETH:DC43'!F83)</f>
        <v>0</v>
      </c>
      <c r="G83" s="61">
        <f>SUM('ETH:DC43'!G83)</f>
        <v>0</v>
      </c>
      <c r="H83" s="55">
        <f>SUM('ETH:DC43'!H83)</f>
        <v>1</v>
      </c>
      <c r="I83" s="61">
        <f>SUM('ETH:DC43'!I83)</f>
        <v>0</v>
      </c>
      <c r="J83" s="55">
        <f>SUM('ETH:DC43'!J83)</f>
        <v>0</v>
      </c>
      <c r="K83" s="61">
        <f>SUM('ETH:DC43'!K83)</f>
        <v>0</v>
      </c>
      <c r="L83" s="55">
        <f>SUM('ETH:DC43'!L83)</f>
        <v>0</v>
      </c>
      <c r="M83" s="61">
        <f>SUM('ETH:DC43'!M83)</f>
        <v>0</v>
      </c>
      <c r="N83" s="70">
        <f t="shared" si="4"/>
        <v>1</v>
      </c>
      <c r="O83" s="71">
        <f t="shared" si="5"/>
        <v>0</v>
      </c>
      <c r="P83" s="68">
        <f>SUM('ETH:DC43'!P83)</f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>
        <f>SUM('ETH:DC43'!D86)</f>
        <v>3196</v>
      </c>
      <c r="E86" s="60">
        <f>SUM('ETH:DC43'!E86)</f>
        <v>6628</v>
      </c>
      <c r="F86" s="55">
        <f>SUM('ETH:DC43'!F86)</f>
        <v>2316</v>
      </c>
      <c r="G86" s="61">
        <f>SUM('ETH:DC43'!G86)</f>
        <v>3468</v>
      </c>
      <c r="H86" s="55">
        <f>SUM('ETH:DC43'!H86)</f>
        <v>1703</v>
      </c>
      <c r="I86" s="61">
        <f>SUM('ETH:DC43'!I86)</f>
        <v>2517</v>
      </c>
      <c r="J86" s="55">
        <f>SUM('ETH:DC43'!J86)</f>
        <v>1236</v>
      </c>
      <c r="K86" s="61">
        <f>SUM('ETH:DC43'!K86)</f>
        <v>1900</v>
      </c>
      <c r="L86" s="55">
        <f>SUM('ETH:DC43'!L86)</f>
        <v>0</v>
      </c>
      <c r="M86" s="61">
        <f>SUM('ETH:DC43'!M86)</f>
        <v>0</v>
      </c>
      <c r="N86" s="70">
        <f>IF(ISERROR(L86+J86+H86+F86),"Invalid Input",L86+J86+H86+F86)</f>
        <v>5255</v>
      </c>
      <c r="O86" s="71">
        <f>IF(ISERROR(G86+I86+K86+M86),"Invalid Input",G86+I86+K86+M86)</f>
        <v>7885</v>
      </c>
      <c r="P86" s="68">
        <f>SUM('ETH:DC43'!P86)</f>
        <v>0</v>
      </c>
      <c r="Q86" s="53">
        <f>IF(ISERROR(P86-O86),"Invalid Input",(P86-O86))</f>
        <v>-7885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</f>
        <v>Summary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pageMargins left="0.70866141732283505" right="0.70866141732283505" top="0.74803149606299202" bottom="0.74803149606299202" header="0.31496062992126" footer="0.31496062992126"/>
  <pageSetup scale="36" orientation="landscape" r:id="rId1"/>
  <ignoredErrors>
    <ignoredError sqref="D5:P17 D19:P86 F18:N18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DC23 - Uthukela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SheetNames!A20</f>
        <v>DC23</v>
      </c>
    </row>
  </sheetData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KZN241 - Endumeni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>
        <v>12011</v>
      </c>
      <c r="E5" s="90" t="s">
        <v>37</v>
      </c>
    </row>
    <row r="6" spans="1:20" x14ac:dyDescent="0.3">
      <c r="C6" s="120" t="s">
        <v>30</v>
      </c>
      <c r="D6" s="122">
        <v>842</v>
      </c>
      <c r="E6" s="89" t="s">
        <v>33</v>
      </c>
    </row>
    <row r="7" spans="1:20" ht="27.6" x14ac:dyDescent="0.3">
      <c r="A7" s="67"/>
      <c r="B7" s="62"/>
      <c r="C7" s="123" t="s">
        <v>64</v>
      </c>
      <c r="D7" s="124">
        <v>100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>
        <v>12011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12011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842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145"/>
      <c r="E24" s="146"/>
      <c r="F24" s="144"/>
      <c r="G24" s="147"/>
      <c r="H24" s="144"/>
      <c r="I24" s="147"/>
      <c r="J24" s="144"/>
      <c r="K24" s="147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145"/>
      <c r="E25" s="146"/>
      <c r="F25" s="144"/>
      <c r="G25" s="147"/>
      <c r="H25" s="144"/>
      <c r="I25" s="147"/>
      <c r="J25" s="144"/>
      <c r="K25" s="147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145"/>
      <c r="E26" s="146"/>
      <c r="F26" s="144"/>
      <c r="G26" s="147"/>
      <c r="H26" s="144"/>
      <c r="I26" s="147"/>
      <c r="J26" s="144"/>
      <c r="K26" s="147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145"/>
      <c r="E27" s="146"/>
      <c r="F27" s="144"/>
      <c r="G27" s="147"/>
      <c r="H27" s="144"/>
      <c r="I27" s="147"/>
      <c r="J27" s="144"/>
      <c r="K27" s="147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145"/>
      <c r="E28" s="146"/>
      <c r="F28" s="144"/>
      <c r="G28" s="147"/>
      <c r="H28" s="144"/>
      <c r="I28" s="147"/>
      <c r="J28" s="144"/>
      <c r="K28" s="147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145"/>
      <c r="E29" s="146"/>
      <c r="F29" s="144"/>
      <c r="G29" s="147"/>
      <c r="H29" s="144"/>
      <c r="I29" s="147"/>
      <c r="J29" s="144"/>
      <c r="K29" s="147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145"/>
      <c r="E30" s="146"/>
      <c r="F30" s="144"/>
      <c r="G30" s="147"/>
      <c r="H30" s="144"/>
      <c r="I30" s="147"/>
      <c r="J30" s="144"/>
      <c r="K30" s="147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145"/>
      <c r="E31" s="146"/>
      <c r="F31" s="144"/>
      <c r="G31" s="147"/>
      <c r="H31" s="144"/>
      <c r="I31" s="147"/>
      <c r="J31" s="144"/>
      <c r="K31" s="147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145"/>
      <c r="E32" s="146"/>
      <c r="F32" s="144"/>
      <c r="G32" s="147"/>
      <c r="H32" s="144"/>
      <c r="I32" s="147"/>
      <c r="J32" s="144"/>
      <c r="K32" s="147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145"/>
      <c r="E33" s="146"/>
      <c r="F33" s="144"/>
      <c r="G33" s="147"/>
      <c r="H33" s="144"/>
      <c r="I33" s="147"/>
      <c r="J33" s="144"/>
      <c r="K33" s="147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145"/>
      <c r="E34" s="146"/>
      <c r="F34" s="144"/>
      <c r="G34" s="147"/>
      <c r="H34" s="144"/>
      <c r="I34" s="147"/>
      <c r="J34" s="144"/>
      <c r="K34" s="147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145"/>
      <c r="E35" s="146"/>
      <c r="F35" s="144"/>
      <c r="G35" s="147"/>
      <c r="H35" s="144"/>
      <c r="I35" s="147"/>
      <c r="J35" s="144"/>
      <c r="K35" s="147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145"/>
      <c r="E36" s="146"/>
      <c r="F36" s="144"/>
      <c r="G36" s="147"/>
      <c r="H36" s="144"/>
      <c r="I36" s="147"/>
      <c r="J36" s="144"/>
      <c r="K36" s="147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148"/>
      <c r="E37" s="148"/>
      <c r="F37" s="148"/>
      <c r="G37" s="149"/>
      <c r="H37" s="148"/>
      <c r="I37" s="149"/>
      <c r="J37" s="148"/>
      <c r="K37" s="149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148"/>
      <c r="E38" s="148"/>
      <c r="F38" s="148"/>
      <c r="G38" s="149"/>
      <c r="H38" s="148"/>
      <c r="I38" s="149"/>
      <c r="J38" s="148"/>
      <c r="K38" s="149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148"/>
      <c r="E39" s="148"/>
      <c r="F39" s="148"/>
      <c r="G39" s="149"/>
      <c r="H39" s="148"/>
      <c r="I39" s="149"/>
      <c r="J39" s="148"/>
      <c r="K39" s="149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145"/>
      <c r="E40" s="146"/>
      <c r="F40" s="144"/>
      <c r="G40" s="147"/>
      <c r="H40" s="144"/>
      <c r="I40" s="147"/>
      <c r="J40" s="144"/>
      <c r="K40" s="147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145"/>
      <c r="E41" s="146"/>
      <c r="F41" s="144"/>
      <c r="G41" s="147"/>
      <c r="H41" s="144"/>
      <c r="I41" s="147"/>
      <c r="J41" s="144"/>
      <c r="K41" s="147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145"/>
      <c r="E42" s="146"/>
      <c r="F42" s="144"/>
      <c r="G42" s="147"/>
      <c r="H42" s="144"/>
      <c r="I42" s="147"/>
      <c r="J42" s="144"/>
      <c r="K42" s="147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145"/>
      <c r="E43" s="146"/>
      <c r="F43" s="144"/>
      <c r="G43" s="147"/>
      <c r="H43" s="144"/>
      <c r="I43" s="147"/>
      <c r="J43" s="144"/>
      <c r="K43" s="147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150"/>
      <c r="E44" s="150"/>
      <c r="F44" s="150"/>
      <c r="G44" s="151"/>
      <c r="H44" s="150"/>
      <c r="I44" s="151"/>
      <c r="J44" s="150"/>
      <c r="K44" s="151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150"/>
      <c r="E45" s="150"/>
      <c r="F45" s="150"/>
      <c r="G45" s="151"/>
      <c r="H45" s="150"/>
      <c r="I45" s="151"/>
      <c r="J45" s="150"/>
      <c r="K45" s="151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150"/>
      <c r="E46" s="150"/>
      <c r="F46" s="150"/>
      <c r="G46" s="151"/>
      <c r="H46" s="150"/>
      <c r="I46" s="151"/>
      <c r="J46" s="150"/>
      <c r="K46" s="151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145"/>
      <c r="E47" s="146"/>
      <c r="F47" s="144"/>
      <c r="G47" s="147"/>
      <c r="H47" s="144"/>
      <c r="I47" s="147"/>
      <c r="J47" s="144"/>
      <c r="K47" s="147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145"/>
      <c r="E48" s="146"/>
      <c r="F48" s="144"/>
      <c r="G48" s="147"/>
      <c r="H48" s="144"/>
      <c r="I48" s="147"/>
      <c r="J48" s="144"/>
      <c r="K48" s="147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145"/>
      <c r="E49" s="146"/>
      <c r="F49" s="144"/>
      <c r="G49" s="147"/>
      <c r="H49" s="144"/>
      <c r="I49" s="147"/>
      <c r="J49" s="144"/>
      <c r="K49" s="147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148"/>
      <c r="E50" s="148"/>
      <c r="F50" s="148"/>
      <c r="G50" s="149"/>
      <c r="H50" s="148"/>
      <c r="I50" s="149"/>
      <c r="J50" s="148"/>
      <c r="K50" s="149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148"/>
      <c r="E51" s="148"/>
      <c r="F51" s="148"/>
      <c r="G51" s="149"/>
      <c r="H51" s="148"/>
      <c r="I51" s="149"/>
      <c r="J51" s="148"/>
      <c r="K51" s="149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148"/>
      <c r="E52" s="148"/>
      <c r="F52" s="148"/>
      <c r="G52" s="149"/>
      <c r="H52" s="148"/>
      <c r="I52" s="149"/>
      <c r="J52" s="148"/>
      <c r="K52" s="149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145"/>
      <c r="E53" s="146"/>
      <c r="F53" s="144"/>
      <c r="G53" s="147"/>
      <c r="H53" s="144"/>
      <c r="I53" s="147"/>
      <c r="J53" s="144"/>
      <c r="K53" s="147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145"/>
      <c r="E54" s="146"/>
      <c r="F54" s="144"/>
      <c r="G54" s="147"/>
      <c r="H54" s="144"/>
      <c r="I54" s="147"/>
      <c r="J54" s="144"/>
      <c r="K54" s="147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148"/>
      <c r="E55" s="148"/>
      <c r="F55" s="148"/>
      <c r="G55" s="149"/>
      <c r="H55" s="148"/>
      <c r="I55" s="149"/>
      <c r="J55" s="148"/>
      <c r="K55" s="149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148"/>
      <c r="E56" s="148"/>
      <c r="F56" s="148"/>
      <c r="G56" s="149"/>
      <c r="H56" s="148"/>
      <c r="I56" s="149"/>
      <c r="J56" s="148"/>
      <c r="K56" s="149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145"/>
      <c r="E57" s="146"/>
      <c r="F57" s="144"/>
      <c r="G57" s="147"/>
      <c r="H57" s="144"/>
      <c r="I57" s="147"/>
      <c r="J57" s="144"/>
      <c r="K57" s="147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145"/>
      <c r="E58" s="146"/>
      <c r="F58" s="144"/>
      <c r="G58" s="147"/>
      <c r="H58" s="144"/>
      <c r="I58" s="147"/>
      <c r="J58" s="144"/>
      <c r="K58" s="147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142"/>
      <c r="E59" s="142"/>
      <c r="F59" s="142"/>
      <c r="G59" s="143"/>
      <c r="H59" s="142"/>
      <c r="I59" s="143"/>
      <c r="J59" s="142"/>
      <c r="K59" s="143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142"/>
      <c r="E60" s="142"/>
      <c r="F60" s="142"/>
      <c r="G60" s="143"/>
      <c r="H60" s="142"/>
      <c r="I60" s="143"/>
      <c r="J60" s="142"/>
      <c r="K60" s="143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145"/>
      <c r="E61" s="146"/>
      <c r="F61" s="144"/>
      <c r="G61" s="147"/>
      <c r="H61" s="144"/>
      <c r="I61" s="147"/>
      <c r="J61" s="144"/>
      <c r="K61" s="147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145"/>
      <c r="E62" s="146"/>
      <c r="F62" s="144"/>
      <c r="G62" s="147"/>
      <c r="H62" s="144"/>
      <c r="I62" s="147"/>
      <c r="J62" s="144"/>
      <c r="K62" s="147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145"/>
      <c r="E63" s="146">
        <v>775</v>
      </c>
      <c r="F63" s="144">
        <v>775</v>
      </c>
      <c r="G63" s="147">
        <v>775</v>
      </c>
      <c r="H63" s="144">
        <v>775</v>
      </c>
      <c r="I63" s="147">
        <v>775</v>
      </c>
      <c r="J63" s="144">
        <v>775</v>
      </c>
      <c r="K63" s="147">
        <v>775</v>
      </c>
      <c r="L63" s="55"/>
      <c r="M63" s="61"/>
      <c r="N63" s="70">
        <f>IF(ISERROR(L63+J63+H63+F63),"Invalid Input",L63+J63+H63+F63)</f>
        <v>2325</v>
      </c>
      <c r="O63" s="71">
        <f>IF(ISERROR(G63+I63+K63+M63),"Invalid Input",G63+I63+K63+M63)</f>
        <v>2325</v>
      </c>
      <c r="P63" s="68">
        <v>0</v>
      </c>
      <c r="Q63" s="53">
        <f>IF(ISERROR(P63-O63),"Invalid Input",(P63-O63))</f>
        <v>-2325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142"/>
      <c r="E64" s="142"/>
      <c r="F64" s="142"/>
      <c r="G64" s="143"/>
      <c r="H64" s="142"/>
      <c r="I64" s="143"/>
      <c r="J64" s="142"/>
      <c r="K64" s="143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148"/>
      <c r="E65" s="148"/>
      <c r="F65" s="148"/>
      <c r="G65" s="149"/>
      <c r="H65" s="148"/>
      <c r="I65" s="149"/>
      <c r="J65" s="148"/>
      <c r="K65" s="149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145">
        <v>0</v>
      </c>
      <c r="E66" s="146">
        <v>200</v>
      </c>
      <c r="F66" s="144">
        <v>0</v>
      </c>
      <c r="G66" s="147">
        <v>0</v>
      </c>
      <c r="H66" s="144">
        <v>0</v>
      </c>
      <c r="I66" s="147">
        <v>0</v>
      </c>
      <c r="J66" s="144">
        <v>0</v>
      </c>
      <c r="K66" s="147">
        <v>0</v>
      </c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145">
        <v>0</v>
      </c>
      <c r="E67" s="146">
        <v>4</v>
      </c>
      <c r="F67" s="144">
        <v>0</v>
      </c>
      <c r="G67" s="147">
        <v>0</v>
      </c>
      <c r="H67" s="144">
        <v>0</v>
      </c>
      <c r="I67" s="147">
        <v>0</v>
      </c>
      <c r="J67" s="144">
        <v>0</v>
      </c>
      <c r="K67" s="147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145">
        <v>0</v>
      </c>
      <c r="E68" s="146">
        <v>2128</v>
      </c>
      <c r="F68" s="144">
        <v>2128</v>
      </c>
      <c r="G68" s="147">
        <v>2128</v>
      </c>
      <c r="H68" s="144">
        <v>0</v>
      </c>
      <c r="I68" s="147">
        <v>0</v>
      </c>
      <c r="J68" s="144">
        <v>0</v>
      </c>
      <c r="K68" s="147">
        <v>0</v>
      </c>
      <c r="L68" s="55"/>
      <c r="M68" s="61"/>
      <c r="N68" s="70">
        <f>IF(ISERROR(L68+J68+H68+F68),"Invalid Input",L68+J68+H68+F68)</f>
        <v>2128</v>
      </c>
      <c r="O68" s="71">
        <f>IF(ISERROR(G68+I68+K68+M68),"Invalid Input",G68+I68+K68+M68)</f>
        <v>2128</v>
      </c>
      <c r="P68" s="68">
        <v>0</v>
      </c>
      <c r="Q68" s="53">
        <f>IF(ISERROR(P68-O68),"Invalid Input",(P68-O68))</f>
        <v>-2128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145">
        <v>0</v>
      </c>
      <c r="E69" s="146">
        <v>0</v>
      </c>
      <c r="F69" s="144">
        <v>0</v>
      </c>
      <c r="G69" s="147">
        <v>0</v>
      </c>
      <c r="H69" s="144">
        <v>0</v>
      </c>
      <c r="I69" s="147">
        <v>0</v>
      </c>
      <c r="J69" s="144">
        <v>0</v>
      </c>
      <c r="K69" s="147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142"/>
      <c r="E70" s="142"/>
      <c r="F70" s="142"/>
      <c r="G70" s="143"/>
      <c r="H70" s="142"/>
      <c r="I70" s="143"/>
      <c r="J70" s="142"/>
      <c r="K70" s="143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148"/>
      <c r="E71" s="148"/>
      <c r="F71" s="148"/>
      <c r="G71" s="149"/>
      <c r="H71" s="148"/>
      <c r="I71" s="149"/>
      <c r="J71" s="148"/>
      <c r="K71" s="149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145"/>
      <c r="E72" s="146"/>
      <c r="F72" s="144"/>
      <c r="G72" s="147"/>
      <c r="H72" s="144"/>
      <c r="I72" s="147"/>
      <c r="J72" s="144"/>
      <c r="K72" s="147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145"/>
      <c r="E73" s="146"/>
      <c r="F73" s="144"/>
      <c r="G73" s="147"/>
      <c r="H73" s="144"/>
      <c r="I73" s="147"/>
      <c r="J73" s="144"/>
      <c r="K73" s="147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145"/>
      <c r="E74" s="146"/>
      <c r="F74" s="144"/>
      <c r="G74" s="147"/>
      <c r="H74" s="144"/>
      <c r="I74" s="147"/>
      <c r="J74" s="144"/>
      <c r="K74" s="147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145"/>
      <c r="E75" s="146"/>
      <c r="F75" s="144"/>
      <c r="G75" s="147"/>
      <c r="H75" s="144"/>
      <c r="I75" s="147"/>
      <c r="J75" s="144"/>
      <c r="K75" s="147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145"/>
      <c r="E76" s="146"/>
      <c r="F76" s="144"/>
      <c r="G76" s="147"/>
      <c r="H76" s="144"/>
      <c r="I76" s="147"/>
      <c r="J76" s="144"/>
      <c r="K76" s="147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145"/>
      <c r="E77" s="146"/>
      <c r="F77" s="144"/>
      <c r="G77" s="147"/>
      <c r="H77" s="144"/>
      <c r="I77" s="147"/>
      <c r="J77" s="144"/>
      <c r="K77" s="147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145"/>
      <c r="E78" s="146"/>
      <c r="F78" s="144"/>
      <c r="G78" s="147"/>
      <c r="H78" s="144"/>
      <c r="I78" s="147"/>
      <c r="J78" s="144"/>
      <c r="K78" s="147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145"/>
      <c r="E79" s="146"/>
      <c r="F79" s="144"/>
      <c r="G79" s="147"/>
      <c r="H79" s="144"/>
      <c r="I79" s="147"/>
      <c r="J79" s="144"/>
      <c r="K79" s="147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145"/>
      <c r="E80" s="146"/>
      <c r="F80" s="144"/>
      <c r="G80" s="147"/>
      <c r="H80" s="144"/>
      <c r="I80" s="147"/>
      <c r="J80" s="144"/>
      <c r="K80" s="147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145"/>
      <c r="E81" s="146"/>
      <c r="F81" s="144"/>
      <c r="G81" s="147"/>
      <c r="H81" s="144"/>
      <c r="I81" s="147"/>
      <c r="J81" s="144"/>
      <c r="K81" s="147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145"/>
      <c r="E82" s="146"/>
      <c r="F82" s="144"/>
      <c r="G82" s="147"/>
      <c r="H82" s="144"/>
      <c r="I82" s="147"/>
      <c r="J82" s="144"/>
      <c r="K82" s="147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145"/>
      <c r="E83" s="146"/>
      <c r="F83" s="144"/>
      <c r="G83" s="147"/>
      <c r="H83" s="144"/>
      <c r="I83" s="147"/>
      <c r="J83" s="144"/>
      <c r="K83" s="147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142"/>
      <c r="E84" s="142"/>
      <c r="F84" s="142"/>
      <c r="G84" s="143"/>
      <c r="H84" s="142"/>
      <c r="I84" s="143"/>
      <c r="J84" s="142"/>
      <c r="K84" s="143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142"/>
      <c r="E85" s="142"/>
      <c r="F85" s="142"/>
      <c r="G85" s="143"/>
      <c r="H85" s="142"/>
      <c r="I85" s="143"/>
      <c r="J85" s="142"/>
      <c r="K85" s="143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145"/>
      <c r="E86" s="146">
        <v>115</v>
      </c>
      <c r="F86" s="144">
        <v>115</v>
      </c>
      <c r="G86" s="147">
        <v>115</v>
      </c>
      <c r="H86" s="144">
        <v>115</v>
      </c>
      <c r="I86" s="147">
        <v>126</v>
      </c>
      <c r="J86" s="144">
        <v>115</v>
      </c>
      <c r="K86" s="147">
        <v>87</v>
      </c>
      <c r="L86" s="55"/>
      <c r="M86" s="61"/>
      <c r="N86" s="70">
        <f>IF(ISERROR(L86+J86+H86+F86),"Invalid Input",L86+J86+H86+F86)</f>
        <v>345</v>
      </c>
      <c r="O86" s="71">
        <f>IF(ISERROR(G86+I86+K86+M86),"Invalid Input",G86+I86+K86+M86)</f>
        <v>328</v>
      </c>
      <c r="P86" s="68">
        <v>0</v>
      </c>
      <c r="Q86" s="53">
        <f>IF(ISERROR(P86-O86),"Invalid Input",(P86-O86))</f>
        <v>-328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SheetNames!A21</f>
        <v>KZN241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KZN242 - Nquthu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SheetNames!A22</f>
        <v>KZN242</v>
      </c>
    </row>
  </sheetData>
  <mergeCells count="48">
    <mergeCell ref="B36:C36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B37:C37"/>
    <mergeCell ref="A38:C38"/>
    <mergeCell ref="B42:C42"/>
    <mergeCell ref="B76:C76"/>
    <mergeCell ref="B77:C77"/>
    <mergeCell ref="B78:C78"/>
    <mergeCell ref="B79:C79"/>
    <mergeCell ref="B80:C80"/>
    <mergeCell ref="B59:C59"/>
    <mergeCell ref="B61:C61"/>
    <mergeCell ref="B62:C62"/>
    <mergeCell ref="B54:C54"/>
    <mergeCell ref="B75:C75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KZN244 - Msinga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SheetNames!A23</f>
        <v>KZN244</v>
      </c>
    </row>
  </sheetData>
  <mergeCells count="48"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47:C47"/>
    <mergeCell ref="B33:C33"/>
    <mergeCell ref="B34:C34"/>
    <mergeCell ref="B36:C36"/>
    <mergeCell ref="B37:C37"/>
    <mergeCell ref="A38:C38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KZN245 - Umvoti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SheetNames!A24</f>
        <v>KZN245</v>
      </c>
    </row>
  </sheetData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DC24 - Umzinyathi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>
        <v>3344</v>
      </c>
      <c r="F54" s="55">
        <v>0</v>
      </c>
      <c r="G54" s="61">
        <v>0</v>
      </c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>
        <v>900</v>
      </c>
      <c r="F58" s="55">
        <v>0</v>
      </c>
      <c r="G58" s="61">
        <v>0</v>
      </c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SheetNames!A25</f>
        <v>DC24</v>
      </c>
    </row>
  </sheetData>
  <mergeCells count="48"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47:C47"/>
    <mergeCell ref="B33:C33"/>
    <mergeCell ref="B34:C34"/>
    <mergeCell ref="B36:C36"/>
    <mergeCell ref="B37:C37"/>
    <mergeCell ref="A38:C38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KZN252 - Newcastle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56">
        <v>49093</v>
      </c>
      <c r="E5" s="90" t="s">
        <v>37</v>
      </c>
    </row>
    <row r="6" spans="1:20" x14ac:dyDescent="0.3">
      <c r="C6" s="120" t="s">
        <v>30</v>
      </c>
      <c r="D6" s="157">
        <v>19680</v>
      </c>
      <c r="E6" s="89" t="s">
        <v>33</v>
      </c>
    </row>
    <row r="7" spans="1:20" ht="27.6" x14ac:dyDescent="0.3">
      <c r="A7" s="67"/>
      <c r="B7" s="62"/>
      <c r="C7" s="123" t="s">
        <v>64</v>
      </c>
      <c r="D7" s="158">
        <v>1326170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58">
        <v>49808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58">
        <v>35019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58">
        <v>49093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56">
        <v>6281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58">
        <v>49851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58">
        <v>24596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58">
        <v>47871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58">
        <v>31147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>
        <v>1326170</v>
      </c>
      <c r="F24" s="55">
        <v>0</v>
      </c>
      <c r="G24" s="61">
        <v>0</v>
      </c>
      <c r="H24" s="55">
        <v>0</v>
      </c>
      <c r="I24" s="61">
        <v>0</v>
      </c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>
        <v>163885</v>
      </c>
      <c r="F25" s="55">
        <v>0</v>
      </c>
      <c r="G25" s="61">
        <v>0</v>
      </c>
      <c r="H25" s="55">
        <v>0</v>
      </c>
      <c r="I25" s="61">
        <v>0</v>
      </c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>
        <v>0</v>
      </c>
      <c r="G26" s="61">
        <v>0</v>
      </c>
      <c r="H26" s="55">
        <v>0</v>
      </c>
      <c r="I26" s="61">
        <v>0</v>
      </c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>
        <v>0</v>
      </c>
      <c r="G27" s="61">
        <v>0</v>
      </c>
      <c r="H27" s="55">
        <v>0</v>
      </c>
      <c r="I27" s="61">
        <v>0</v>
      </c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>
        <v>0</v>
      </c>
      <c r="G28" s="61">
        <v>0</v>
      </c>
      <c r="H28" s="55">
        <v>0</v>
      </c>
      <c r="I28" s="61">
        <v>0</v>
      </c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>
        <v>11</v>
      </c>
      <c r="F29" s="55">
        <v>0</v>
      </c>
      <c r="G29" s="61">
        <v>0</v>
      </c>
      <c r="H29" s="55">
        <v>0</v>
      </c>
      <c r="I29" s="61">
        <v>0</v>
      </c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>
        <v>19680</v>
      </c>
      <c r="F30" s="55">
        <v>0</v>
      </c>
      <c r="G30" s="61">
        <v>0</v>
      </c>
      <c r="H30" s="55">
        <v>0</v>
      </c>
      <c r="I30" s="61">
        <v>0</v>
      </c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>
        <v>0</v>
      </c>
      <c r="G31" s="61">
        <v>0</v>
      </c>
      <c r="H31" s="55">
        <v>0</v>
      </c>
      <c r="I31" s="61">
        <v>0</v>
      </c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>
        <v>5</v>
      </c>
      <c r="F32" s="55">
        <v>0</v>
      </c>
      <c r="G32" s="61">
        <v>0</v>
      </c>
      <c r="H32" s="55">
        <v>0</v>
      </c>
      <c r="I32" s="61">
        <v>0</v>
      </c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>
        <v>0</v>
      </c>
      <c r="G33" s="61">
        <v>0</v>
      </c>
      <c r="H33" s="55">
        <v>0</v>
      </c>
      <c r="I33" s="61">
        <v>0</v>
      </c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>
        <v>0</v>
      </c>
      <c r="G34" s="61">
        <v>0</v>
      </c>
      <c r="H34" s="55">
        <v>0</v>
      </c>
      <c r="I34" s="61">
        <v>0</v>
      </c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>
        <v>5</v>
      </c>
      <c r="F35" s="55">
        <v>0</v>
      </c>
      <c r="G35" s="61">
        <v>0</v>
      </c>
      <c r="H35" s="55">
        <v>0</v>
      </c>
      <c r="I35" s="61">
        <v>0</v>
      </c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>
        <v>0</v>
      </c>
      <c r="G36" s="61"/>
      <c r="H36" s="55">
        <v>0</v>
      </c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>
        <v>0</v>
      </c>
      <c r="F40" s="55"/>
      <c r="G40" s="61">
        <v>0</v>
      </c>
      <c r="H40" s="55">
        <v>0</v>
      </c>
      <c r="I40" s="61">
        <v>0</v>
      </c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>
        <v>570</v>
      </c>
      <c r="E41" s="60">
        <v>10</v>
      </c>
      <c r="F41" s="55">
        <v>0</v>
      </c>
      <c r="G41" s="61">
        <v>0</v>
      </c>
      <c r="H41" s="55">
        <v>2</v>
      </c>
      <c r="I41" s="61">
        <v>0</v>
      </c>
      <c r="J41" s="55"/>
      <c r="K41" s="61"/>
      <c r="L41" s="55"/>
      <c r="M41" s="61"/>
      <c r="N41" s="70">
        <f>IF(ISERROR(L41+J41+H41+F41),"Invalid Input",L41+J41+H41+F41)</f>
        <v>2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>
        <v>126</v>
      </c>
      <c r="E42" s="60">
        <v>9</v>
      </c>
      <c r="F42" s="55">
        <v>1</v>
      </c>
      <c r="G42" s="61">
        <v>0</v>
      </c>
      <c r="H42" s="55">
        <v>2</v>
      </c>
      <c r="I42" s="61"/>
      <c r="J42" s="55"/>
      <c r="K42" s="61"/>
      <c r="L42" s="55"/>
      <c r="M42" s="61"/>
      <c r="N42" s="70">
        <f>IF(ISERROR(L42+J42+H42+F42),"Invalid Input",L42+J42+H42+F42)</f>
        <v>3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>
        <v>0</v>
      </c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>
        <v>0</v>
      </c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>
        <v>0</v>
      </c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>
        <v>0</v>
      </c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>
        <v>3329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>
        <v>4500</v>
      </c>
      <c r="E54" s="60">
        <v>606</v>
      </c>
      <c r="F54" s="55">
        <v>0</v>
      </c>
      <c r="G54" s="61">
        <v>95</v>
      </c>
      <c r="H54" s="55">
        <v>202</v>
      </c>
      <c r="I54" s="61">
        <v>115</v>
      </c>
      <c r="J54" s="55"/>
      <c r="K54" s="61"/>
      <c r="L54" s="55"/>
      <c r="M54" s="61"/>
      <c r="N54" s="70">
        <f>IF(ISERROR(L54+J54+H54+F54),"Invalid Input",L54+J54+H54+F54)</f>
        <v>202</v>
      </c>
      <c r="O54" s="71">
        <f>IF(ISERROR(G54+I54+K54+M54),"Invalid Input",G54+I54+K54+M54)</f>
        <v>210</v>
      </c>
      <c r="P54" s="68">
        <v>0</v>
      </c>
      <c r="Q54" s="53">
        <f>IF(ISERROR(P54-O54),"Invalid Input",(P54-O54))</f>
        <v>-210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>
        <v>2371</v>
      </c>
      <c r="E57" s="60">
        <v>732</v>
      </c>
      <c r="F57" s="55">
        <v>0</v>
      </c>
      <c r="G57" s="61">
        <v>0</v>
      </c>
      <c r="H57" s="55">
        <v>243</v>
      </c>
      <c r="I57" s="61">
        <v>0</v>
      </c>
      <c r="J57" s="55"/>
      <c r="K57" s="61"/>
      <c r="L57" s="55"/>
      <c r="M57" s="61"/>
      <c r="N57" s="70">
        <f>IF(ISERROR(L57+J57+H57+F57),"Invalid Input",L57+J57+H57+F57)</f>
        <v>243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>
        <v>1831</v>
      </c>
      <c r="E58" s="60">
        <v>606</v>
      </c>
      <c r="F58" s="55">
        <v>0</v>
      </c>
      <c r="G58" s="61">
        <v>0</v>
      </c>
      <c r="H58" s="55">
        <v>202</v>
      </c>
      <c r="I58" s="61">
        <v>229</v>
      </c>
      <c r="J58" s="55"/>
      <c r="K58" s="61"/>
      <c r="L58" s="55"/>
      <c r="M58" s="61"/>
      <c r="N58" s="70">
        <f>IF(ISERROR(L58+J58+H58+F58),"Invalid Input",L58+J58+H58+F58)</f>
        <v>202</v>
      </c>
      <c r="O58" s="71">
        <f>IF(ISERROR(G58+I58+K58+M58),"Invalid Input",G58+I58+K58+M58)</f>
        <v>229</v>
      </c>
      <c r="P58" s="68">
        <v>0</v>
      </c>
      <c r="Q58" s="53">
        <f>IF(ISERROR(P58-O58),"Invalid Input",(P58-O58))</f>
        <v>-229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>
        <v>5520</v>
      </c>
      <c r="E66" s="60">
        <v>500</v>
      </c>
      <c r="F66" s="55">
        <v>0</v>
      </c>
      <c r="G66" s="61"/>
      <c r="H66" s="55">
        <v>75</v>
      </c>
      <c r="I66" s="61"/>
      <c r="J66" s="55"/>
      <c r="K66" s="61"/>
      <c r="L66" s="55"/>
      <c r="M66" s="61"/>
      <c r="N66" s="70">
        <f>IF(ISERROR(L66+J66+H66+F66),"Invalid Input",L66+J66+H66+F66)</f>
        <v>75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>
        <v>0</v>
      </c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>
        <v>0</v>
      </c>
      <c r="E68" s="60">
        <v>7848</v>
      </c>
      <c r="F68" s="55">
        <v>7848</v>
      </c>
      <c r="G68" s="61">
        <v>7848</v>
      </c>
      <c r="H68" s="55">
        <v>7848</v>
      </c>
      <c r="I68" s="61">
        <v>7848</v>
      </c>
      <c r="J68" s="55"/>
      <c r="K68" s="61"/>
      <c r="L68" s="55"/>
      <c r="M68" s="61"/>
      <c r="N68" s="70">
        <f>IF(ISERROR(L68+J68+H68+F68),"Invalid Input",L68+J68+H68+F68)</f>
        <v>15696</v>
      </c>
      <c r="O68" s="71">
        <f>IF(ISERROR(G68+I68+K68+M68),"Invalid Input",G68+I68+K68+M68)</f>
        <v>15696</v>
      </c>
      <c r="P68" s="68">
        <v>0</v>
      </c>
      <c r="Q68" s="53">
        <f>IF(ISERROR(P68-O68),"Invalid Input",(P68-O68))</f>
        <v>-15696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>
        <v>0</v>
      </c>
      <c r="E72" s="60">
        <v>0</v>
      </c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>
        <v>8</v>
      </c>
      <c r="E73" s="60">
        <v>0</v>
      </c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>
        <v>47</v>
      </c>
      <c r="E74" s="60">
        <v>0</v>
      </c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>
        <v>0</v>
      </c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>
        <v>6</v>
      </c>
      <c r="E77" s="60">
        <v>0</v>
      </c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>
        <v>1</v>
      </c>
      <c r="E78" s="60">
        <v>1</v>
      </c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>
        <v>0</v>
      </c>
      <c r="E79" s="60">
        <v>0</v>
      </c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>
        <v>7</v>
      </c>
      <c r="E80" s="60">
        <v>0</v>
      </c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>
        <v>0</v>
      </c>
      <c r="E83" s="60">
        <v>0</v>
      </c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>
        <v>932</v>
      </c>
      <c r="F86" s="55">
        <v>233</v>
      </c>
      <c r="G86" s="61">
        <v>295</v>
      </c>
      <c r="H86" s="55">
        <v>233</v>
      </c>
      <c r="I86" s="61">
        <v>296</v>
      </c>
      <c r="J86" s="55"/>
      <c r="K86" s="61"/>
      <c r="L86" s="55"/>
      <c r="M86" s="61"/>
      <c r="N86" s="70">
        <f>IF(ISERROR(L86+J86+H86+F86),"Invalid Input",L86+J86+H86+F86)</f>
        <v>466</v>
      </c>
      <c r="O86" s="71">
        <f>IF(ISERROR(G86+I86+K86+M86),"Invalid Input",G86+I86+K86+M86)</f>
        <v>591</v>
      </c>
      <c r="P86" s="68">
        <v>0</v>
      </c>
      <c r="Q86" s="53">
        <f>IF(ISERROR(P86-O86),"Invalid Input",(P86-O86))</f>
        <v>-591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SheetNames!A26</f>
        <v>KZN252</v>
      </c>
    </row>
  </sheetData>
  <mergeCells count="48"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47:C47"/>
    <mergeCell ref="B33:C33"/>
    <mergeCell ref="B34:C34"/>
    <mergeCell ref="B36:C36"/>
    <mergeCell ref="B37:C37"/>
    <mergeCell ref="A38:C38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KZN253 - eMadlangeni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SheetNames!A27</f>
        <v>KZN253</v>
      </c>
    </row>
  </sheetData>
  <mergeCells count="48"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47:C47"/>
    <mergeCell ref="B33:C33"/>
    <mergeCell ref="B34:C34"/>
    <mergeCell ref="B36:C36"/>
    <mergeCell ref="B37:C37"/>
    <mergeCell ref="A38:C38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KZN254 - Dannhauser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SheetNames!A28</f>
        <v>KZN254</v>
      </c>
    </row>
  </sheetData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DC25 - Amajuba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SheetNames!A29</f>
        <v>DC25</v>
      </c>
    </row>
  </sheetData>
  <mergeCells count="48"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47:C47"/>
    <mergeCell ref="B33:C33"/>
    <mergeCell ref="B34:C34"/>
    <mergeCell ref="B36:C36"/>
    <mergeCell ref="B37:C37"/>
    <mergeCell ref="A38:C38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88"/>
  <sheetViews>
    <sheetView showGridLines="0" tabSelected="1" view="pageBreakPreview" topLeftCell="A16" zoomScale="60" zoomScaleNormal="10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ETH - eThekwini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SheetNames!A3</f>
        <v>ETH</v>
      </c>
    </row>
  </sheetData>
  <mergeCells count="48">
    <mergeCell ref="B36:C36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B37:C37"/>
    <mergeCell ref="A38:C38"/>
    <mergeCell ref="B42:C42"/>
    <mergeCell ref="B76:C76"/>
    <mergeCell ref="B77:C77"/>
    <mergeCell ref="B78:C78"/>
    <mergeCell ref="B79:C79"/>
    <mergeCell ref="B80:C80"/>
    <mergeCell ref="B59:C59"/>
    <mergeCell ref="B61:C61"/>
    <mergeCell ref="B62:C62"/>
    <mergeCell ref="B54:C54"/>
    <mergeCell ref="B75:C75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KZN261 - eDumbe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SheetNames!A30</f>
        <v>KZN261</v>
      </c>
    </row>
  </sheetData>
  <mergeCells count="48"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47:C47"/>
    <mergeCell ref="B33:C33"/>
    <mergeCell ref="B34:C34"/>
    <mergeCell ref="B36:C36"/>
    <mergeCell ref="B37:C37"/>
    <mergeCell ref="A38:C38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KZN262 - uPhongolo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SheetNames!A31</f>
        <v>KZN262</v>
      </c>
    </row>
  </sheetData>
  <mergeCells count="48"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47:C47"/>
    <mergeCell ref="B33:C33"/>
    <mergeCell ref="B34:C34"/>
    <mergeCell ref="B36:C36"/>
    <mergeCell ref="B37:C37"/>
    <mergeCell ref="A38:C38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KZN263 - Abaqulusi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SheetNames!A32</f>
        <v>KZN263</v>
      </c>
    </row>
  </sheetData>
  <mergeCells count="48"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47:C47"/>
    <mergeCell ref="B33:C33"/>
    <mergeCell ref="B34:C34"/>
    <mergeCell ref="B36:C36"/>
    <mergeCell ref="B37:C37"/>
    <mergeCell ref="A38:C38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KZN265 - Nongoma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>
        <v>610</v>
      </c>
      <c r="E5" s="90" t="s">
        <v>37</v>
      </c>
    </row>
    <row r="6" spans="1:20" x14ac:dyDescent="0.3">
      <c r="C6" s="120" t="s">
        <v>30</v>
      </c>
      <c r="D6" s="122">
        <v>1830</v>
      </c>
      <c r="E6" s="89" t="s">
        <v>33</v>
      </c>
    </row>
    <row r="7" spans="1:20" ht="27.6" x14ac:dyDescent="0.3">
      <c r="A7" s="67"/>
      <c r="B7" s="62"/>
      <c r="C7" s="123" t="s">
        <v>64</v>
      </c>
      <c r="D7" s="124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>
        <v>27882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>
        <v>965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>
        <v>22135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>
        <v>345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>
        <v>16045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>
        <v>576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1474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42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>
        <v>0</v>
      </c>
      <c r="E24" s="60">
        <v>0</v>
      </c>
      <c r="F24" s="55">
        <v>0</v>
      </c>
      <c r="G24" s="61">
        <v>0</v>
      </c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>
        <v>0</v>
      </c>
      <c r="E25" s="60">
        <v>0</v>
      </c>
      <c r="F25" s="55">
        <v>0</v>
      </c>
      <c r="G25" s="61">
        <v>0</v>
      </c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>
        <v>0</v>
      </c>
      <c r="E26" s="60">
        <v>0</v>
      </c>
      <c r="F26" s="55">
        <v>0</v>
      </c>
      <c r="G26" s="61">
        <v>0</v>
      </c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>
        <v>0</v>
      </c>
      <c r="E27" s="60">
        <v>0</v>
      </c>
      <c r="F27" s="55">
        <v>0</v>
      </c>
      <c r="G27" s="61">
        <v>0</v>
      </c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>
        <v>0</v>
      </c>
      <c r="E28" s="60">
        <v>0</v>
      </c>
      <c r="F28" s="55">
        <v>0</v>
      </c>
      <c r="G28" s="61">
        <v>0</v>
      </c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>
        <v>0</v>
      </c>
      <c r="E29" s="60">
        <v>0</v>
      </c>
      <c r="F29" s="55">
        <v>0</v>
      </c>
      <c r="G29" s="61">
        <v>0</v>
      </c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>
        <v>0</v>
      </c>
      <c r="E30" s="60">
        <v>0</v>
      </c>
      <c r="F30" s="55">
        <v>0</v>
      </c>
      <c r="G30" s="61">
        <v>0</v>
      </c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>
        <v>0</v>
      </c>
      <c r="E31" s="60">
        <v>0</v>
      </c>
      <c r="F31" s="55">
        <v>0</v>
      </c>
      <c r="G31" s="61">
        <v>0</v>
      </c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>
        <v>0</v>
      </c>
      <c r="E32" s="60">
        <v>0</v>
      </c>
      <c r="F32" s="55">
        <v>0</v>
      </c>
      <c r="G32" s="61">
        <v>0</v>
      </c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>
        <v>0</v>
      </c>
      <c r="E33" s="60">
        <v>0</v>
      </c>
      <c r="F33" s="55">
        <v>0</v>
      </c>
      <c r="G33" s="61">
        <v>0</v>
      </c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>
        <v>0</v>
      </c>
      <c r="E34" s="60">
        <v>0</v>
      </c>
      <c r="F34" s="55">
        <v>0</v>
      </c>
      <c r="G34" s="61">
        <v>0</v>
      </c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>
        <v>0</v>
      </c>
      <c r="E35" s="60">
        <v>0</v>
      </c>
      <c r="F35" s="55">
        <v>0</v>
      </c>
      <c r="G35" s="61">
        <v>0</v>
      </c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>
        <v>0</v>
      </c>
      <c r="E36" s="60">
        <v>0</v>
      </c>
      <c r="F36" s="55">
        <v>0</v>
      </c>
      <c r="G36" s="61">
        <v>0</v>
      </c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>
        <v>0</v>
      </c>
      <c r="E40" s="60">
        <v>0</v>
      </c>
      <c r="F40" s="55">
        <v>0</v>
      </c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>
        <v>0</v>
      </c>
      <c r="E41" s="60">
        <v>0</v>
      </c>
      <c r="F41" s="55">
        <v>0</v>
      </c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>
        <v>12</v>
      </c>
      <c r="E42" s="60">
        <v>4</v>
      </c>
      <c r="F42" s="55">
        <v>0</v>
      </c>
      <c r="G42" s="61">
        <v>0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>
        <v>0</v>
      </c>
      <c r="E43" s="60">
        <v>0</v>
      </c>
      <c r="F43" s="55">
        <v>0</v>
      </c>
      <c r="G43" s="61">
        <v>0</v>
      </c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>
        <v>0</v>
      </c>
      <c r="E47" s="60">
        <v>0</v>
      </c>
      <c r="F47" s="55">
        <v>0</v>
      </c>
      <c r="G47" s="61">
        <v>0</v>
      </c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>
        <v>0</v>
      </c>
      <c r="E48" s="60">
        <v>0</v>
      </c>
      <c r="F48" s="55">
        <v>0</v>
      </c>
      <c r="G48" s="61">
        <v>0</v>
      </c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>
        <v>0</v>
      </c>
      <c r="E49" s="60">
        <v>0</v>
      </c>
      <c r="F49" s="55">
        <v>0</v>
      </c>
      <c r="G49" s="61">
        <v>0</v>
      </c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>
        <v>0</v>
      </c>
      <c r="E53" s="60">
        <v>0</v>
      </c>
      <c r="F53" s="55">
        <v>0</v>
      </c>
      <c r="G53" s="61">
        <v>0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>
        <v>0</v>
      </c>
      <c r="E54" s="60">
        <v>0</v>
      </c>
      <c r="F54" s="55">
        <v>0</v>
      </c>
      <c r="G54" s="61">
        <v>0</v>
      </c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>
        <v>0</v>
      </c>
      <c r="E57" s="60">
        <v>0</v>
      </c>
      <c r="F57" s="55">
        <v>0</v>
      </c>
      <c r="G57" s="61">
        <v>0</v>
      </c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>
        <v>0</v>
      </c>
      <c r="E58" s="60">
        <v>0</v>
      </c>
      <c r="F58" s="55">
        <v>0</v>
      </c>
      <c r="G58" s="61">
        <v>0</v>
      </c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>
        <v>0</v>
      </c>
      <c r="E61" s="60">
        <v>0</v>
      </c>
      <c r="F61" s="55">
        <v>0</v>
      </c>
      <c r="G61" s="61">
        <v>0</v>
      </c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>
        <v>0</v>
      </c>
      <c r="E62" s="60">
        <v>0</v>
      </c>
      <c r="F62" s="55">
        <v>0</v>
      </c>
      <c r="G62" s="61">
        <v>0</v>
      </c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>
        <v>0</v>
      </c>
      <c r="E63" s="60">
        <v>0</v>
      </c>
      <c r="F63" s="55">
        <v>0</v>
      </c>
      <c r="G63" s="61">
        <v>0</v>
      </c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>
        <v>6</v>
      </c>
      <c r="E72" s="60">
        <v>3</v>
      </c>
      <c r="F72" s="55">
        <v>0</v>
      </c>
      <c r="G72" s="61">
        <v>0</v>
      </c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>
        <v>4</v>
      </c>
      <c r="E73" s="60">
        <v>2</v>
      </c>
      <c r="F73" s="55">
        <v>0</v>
      </c>
      <c r="G73" s="61">
        <v>0</v>
      </c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>
        <v>0</v>
      </c>
      <c r="E74" s="60">
        <v>0</v>
      </c>
      <c r="F74" s="55">
        <v>0</v>
      </c>
      <c r="G74" s="61">
        <v>0</v>
      </c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>
        <v>0</v>
      </c>
      <c r="E75" s="60">
        <v>0</v>
      </c>
      <c r="F75" s="55">
        <v>0</v>
      </c>
      <c r="G75" s="61">
        <v>0</v>
      </c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>
        <v>6</v>
      </c>
      <c r="E76" s="60">
        <v>3</v>
      </c>
      <c r="F76" s="55">
        <v>0</v>
      </c>
      <c r="G76" s="61">
        <v>0</v>
      </c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>
        <v>0</v>
      </c>
      <c r="E77" s="60">
        <v>0</v>
      </c>
      <c r="F77" s="55">
        <v>0</v>
      </c>
      <c r="G77" s="61">
        <v>0</v>
      </c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>
        <v>0</v>
      </c>
      <c r="E78" s="60">
        <v>0</v>
      </c>
      <c r="F78" s="55">
        <v>0</v>
      </c>
      <c r="G78" s="61">
        <v>0</v>
      </c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>
        <v>0</v>
      </c>
      <c r="E79" s="60">
        <v>0</v>
      </c>
      <c r="F79" s="55">
        <v>0</v>
      </c>
      <c r="G79" s="61">
        <v>0</v>
      </c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>
        <v>0</v>
      </c>
      <c r="E80" s="60">
        <v>0</v>
      </c>
      <c r="F80" s="55">
        <v>0</v>
      </c>
      <c r="G80" s="61">
        <v>0</v>
      </c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>
        <v>0</v>
      </c>
      <c r="E81" s="60">
        <v>0</v>
      </c>
      <c r="F81" s="55">
        <v>0</v>
      </c>
      <c r="G81" s="61">
        <v>0</v>
      </c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>
        <v>0</v>
      </c>
      <c r="E82" s="60">
        <v>0</v>
      </c>
      <c r="F82" s="55">
        <v>0</v>
      </c>
      <c r="G82" s="61">
        <v>0</v>
      </c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>
        <v>0</v>
      </c>
      <c r="E83" s="60">
        <v>0</v>
      </c>
      <c r="F83" s="55">
        <v>0</v>
      </c>
      <c r="G83" s="61">
        <v>0</v>
      </c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>
        <v>1254</v>
      </c>
      <c r="E86" s="60">
        <v>83</v>
      </c>
      <c r="F86" s="55">
        <v>83</v>
      </c>
      <c r="G86" s="61">
        <v>0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83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SheetNames!A33</f>
        <v>KZN265</v>
      </c>
    </row>
  </sheetData>
  <mergeCells count="48">
    <mergeCell ref="B36:C36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B37:C37"/>
    <mergeCell ref="A38:C38"/>
    <mergeCell ref="B42:C42"/>
    <mergeCell ref="B76:C76"/>
    <mergeCell ref="B77:C77"/>
    <mergeCell ref="B78:C78"/>
    <mergeCell ref="B79:C79"/>
    <mergeCell ref="B80:C80"/>
    <mergeCell ref="B59:C59"/>
    <mergeCell ref="B61:C61"/>
    <mergeCell ref="B62:C62"/>
    <mergeCell ref="B54:C54"/>
    <mergeCell ref="B75:C75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KZN266 - Ulundi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SheetNames!A34</f>
        <v>KZN266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DC26 - Zululand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SheetNames!A35</f>
        <v>DC26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KZN271 - Umhlabuyalingana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SheetNames!A36</f>
        <v>KZN271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KZN272 - Jozini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SheetNames!A37</f>
        <v>KZN272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KZN275 - Mtubatuba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SheetNames!A38</f>
        <v>KZN275</v>
      </c>
    </row>
  </sheetData>
  <mergeCells count="48"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47:C47"/>
    <mergeCell ref="B33:C33"/>
    <mergeCell ref="B34:C34"/>
    <mergeCell ref="B36:C36"/>
    <mergeCell ref="B37:C37"/>
    <mergeCell ref="A38:C38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KZN276 - The New BIg 5 False Bay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SheetNames!A39</f>
        <v>KZN276</v>
      </c>
    </row>
  </sheetData>
  <mergeCells count="48">
    <mergeCell ref="B36:C36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B37:C37"/>
    <mergeCell ref="A38:C38"/>
    <mergeCell ref="B42:C42"/>
    <mergeCell ref="B76:C76"/>
    <mergeCell ref="B77:C77"/>
    <mergeCell ref="B78:C78"/>
    <mergeCell ref="B79:C79"/>
    <mergeCell ref="B80:C80"/>
    <mergeCell ref="B59:C59"/>
    <mergeCell ref="B61:C61"/>
    <mergeCell ref="B62:C62"/>
    <mergeCell ref="B54:C54"/>
    <mergeCell ref="B75:C75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  <pageSetUpPr fitToPage="1"/>
  </sheetPr>
  <dimension ref="A1:T88"/>
  <sheetViews>
    <sheetView showGridLines="0" tabSelected="1" view="pageBreakPreview" zoomScale="60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KZN212 - Umdoni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>
        <v>2368</v>
      </c>
      <c r="E6" s="89" t="s">
        <v>33</v>
      </c>
    </row>
    <row r="7" spans="1:20" ht="27.6" x14ac:dyDescent="0.3">
      <c r="A7" s="67"/>
      <c r="B7" s="62"/>
      <c r="C7" s="123" t="s">
        <v>64</v>
      </c>
      <c r="D7" s="124">
        <v>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 t="s">
        <v>227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2368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>
        <v>6</v>
      </c>
      <c r="K41" s="61"/>
      <c r="L41" s="55"/>
      <c r="M41" s="61"/>
      <c r="N41" s="70">
        <f>IF(ISERROR(L41+J41+H41+F41),"Invalid Input",L41+J41+H41+F41)</f>
        <v>6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>
        <v>1</v>
      </c>
      <c r="K42" s="61"/>
      <c r="L42" s="55"/>
      <c r="M42" s="61"/>
      <c r="N42" s="70">
        <f>IF(ISERROR(L42+J42+H42+F42),"Invalid Input",L42+J42+H42+F42)</f>
        <v>1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>
        <v>0</v>
      </c>
      <c r="K61" s="61">
        <v>0</v>
      </c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>
        <v>1</v>
      </c>
      <c r="K62" s="61">
        <v>1</v>
      </c>
      <c r="L62" s="55"/>
      <c r="M62" s="61"/>
      <c r="N62" s="70">
        <f>IF(ISERROR(L62+J62+H62+F62),"Invalid Input",L62+J62+H62+F62)</f>
        <v>1</v>
      </c>
      <c r="O62" s="71">
        <f>IF(ISERROR(G62+I62+K62+M62),"Invalid Input",G62+I62+K62+M62)</f>
        <v>1</v>
      </c>
      <c r="P62" s="68">
        <v>0</v>
      </c>
      <c r="Q62" s="53">
        <f>IF(ISERROR(P62-O62),"Invalid Input",(P62-O62))</f>
        <v>-1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>
        <v>2368</v>
      </c>
      <c r="K63" s="61">
        <v>2368</v>
      </c>
      <c r="L63" s="55"/>
      <c r="M63" s="61"/>
      <c r="N63" s="70">
        <f>IF(ISERROR(L63+J63+H63+F63),"Invalid Input",L63+J63+H63+F63)</f>
        <v>2368</v>
      </c>
      <c r="O63" s="71">
        <f>IF(ISERROR(G63+I63+K63+M63),"Invalid Input",G63+I63+K63+M63)</f>
        <v>2368</v>
      </c>
      <c r="P63" s="68">
        <v>0</v>
      </c>
      <c r="Q63" s="53">
        <f>IF(ISERROR(P63-O63),"Invalid Input",(P63-O63))</f>
        <v>-2368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>
        <v>250</v>
      </c>
      <c r="K66" s="61">
        <v>2192</v>
      </c>
      <c r="L66" s="55"/>
      <c r="M66" s="61"/>
      <c r="N66" s="70">
        <f>IF(ISERROR(L66+J66+H66+F66),"Invalid Input",L66+J66+H66+F66)</f>
        <v>250</v>
      </c>
      <c r="O66" s="71">
        <f>IF(ISERROR(G66+I66+K66+M66),"Invalid Input",G66+I66+K66+M66)</f>
        <v>2192</v>
      </c>
      <c r="P66" s="68">
        <v>0</v>
      </c>
      <c r="Q66" s="53">
        <f>IF(ISERROR(P66-O66),"Invalid Input",(P66-O66))</f>
        <v>-2192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>
        <v>88</v>
      </c>
      <c r="K86" s="61">
        <v>198</v>
      </c>
      <c r="L86" s="55"/>
      <c r="M86" s="61"/>
      <c r="N86" s="70">
        <f>IF(ISERROR(L86+J86+H86+F86),"Invalid Input",L86+J86+H86+F86)</f>
        <v>88</v>
      </c>
      <c r="O86" s="71">
        <f>IF(ISERROR(G86+I86+K86+M86),"Invalid Input",G86+I86+K86+M86)</f>
        <v>198</v>
      </c>
      <c r="P86" s="68">
        <v>0</v>
      </c>
      <c r="Q86" s="53">
        <f>IF(ISERROR(P86-O86),"Invalid Input",(P86-O86))</f>
        <v>-198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SheetNames!A4</f>
        <v>KZN212</v>
      </c>
    </row>
  </sheetData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DC27 - Umkhanyakude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SheetNames!A40</f>
        <v>DC27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KZN281 - Mfolozi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SheetNames!A41</f>
        <v>KZN281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KZN282 - uMhlathuze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>
        <v>35434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>
        <v>105910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>
        <v>4593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>
        <v>43068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>
        <v>46376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43278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33772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>
        <v>320</v>
      </c>
      <c r="F36" s="55">
        <v>80</v>
      </c>
      <c r="G36" s="61">
        <v>40</v>
      </c>
      <c r="H36" s="55">
        <v>80</v>
      </c>
      <c r="I36" s="61">
        <v>83</v>
      </c>
      <c r="J36" s="55">
        <v>80</v>
      </c>
      <c r="K36" s="61">
        <v>37</v>
      </c>
      <c r="L36" s="55"/>
      <c r="M36" s="61"/>
      <c r="N36" s="70">
        <f t="shared" si="1"/>
        <v>240</v>
      </c>
      <c r="O36" s="71">
        <f t="shared" si="2"/>
        <v>160</v>
      </c>
      <c r="P36" s="68">
        <v>0</v>
      </c>
      <c r="Q36" s="53">
        <f t="shared" si="3"/>
        <v>-160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>
        <v>4</v>
      </c>
      <c r="F40" s="55">
        <v>1</v>
      </c>
      <c r="G40" s="61">
        <v>3</v>
      </c>
      <c r="H40" s="55">
        <v>2</v>
      </c>
      <c r="I40" s="61">
        <v>4</v>
      </c>
      <c r="J40" s="55">
        <v>0</v>
      </c>
      <c r="K40" s="61">
        <v>0</v>
      </c>
      <c r="L40" s="55"/>
      <c r="M40" s="61"/>
      <c r="N40" s="70">
        <f>IF(ISERROR(L40+J40+H40+F40),"Invalid Input",L40+J40+H40+F40)</f>
        <v>3</v>
      </c>
      <c r="O40" s="71">
        <f>IF(ISERROR(G40+I40+K40+M40),"Invalid Input",G40+I40+K40+M40)</f>
        <v>7</v>
      </c>
      <c r="P40" s="68">
        <v>0</v>
      </c>
      <c r="Q40" s="53">
        <f>IF(ISERROR(P40-O40),"Invalid Input",(P40-O40))</f>
        <v>-7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>
        <v>6</v>
      </c>
      <c r="F42" s="55">
        <v>0</v>
      </c>
      <c r="G42" s="61">
        <v>0</v>
      </c>
      <c r="H42" s="55">
        <v>3</v>
      </c>
      <c r="I42" s="61">
        <v>0</v>
      </c>
      <c r="J42" s="55">
        <v>3</v>
      </c>
      <c r="K42" s="61">
        <v>0</v>
      </c>
      <c r="L42" s="55"/>
      <c r="M42" s="61"/>
      <c r="N42" s="70">
        <f>IF(ISERROR(L42+J42+H42+F42),"Invalid Input",L42+J42+H42+F42)</f>
        <v>6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>
        <v>3</v>
      </c>
      <c r="F47" s="55">
        <v>1</v>
      </c>
      <c r="G47" s="61">
        <v>3</v>
      </c>
      <c r="H47" s="55">
        <v>1</v>
      </c>
      <c r="I47" s="61">
        <v>0</v>
      </c>
      <c r="J47" s="55">
        <v>0</v>
      </c>
      <c r="K47" s="61">
        <v>0</v>
      </c>
      <c r="L47" s="55"/>
      <c r="M47" s="61"/>
      <c r="N47" s="70">
        <f>IF(ISERROR(L47+J47+H47+F47),"Invalid Input",L47+J47+H47+F47)</f>
        <v>2</v>
      </c>
      <c r="O47" s="71">
        <f>IF(ISERROR(G47+I47+K47+M47),"Invalid Input",G47+I47+K47+M47)</f>
        <v>3</v>
      </c>
      <c r="P47" s="68">
        <v>0</v>
      </c>
      <c r="Q47" s="53">
        <f>IF(ISERROR(P47-O47),"Invalid Input",(P47-O47))</f>
        <v>-3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>
        <v>4593</v>
      </c>
      <c r="E54" s="60">
        <v>1000</v>
      </c>
      <c r="F54" s="55">
        <v>200</v>
      </c>
      <c r="G54" s="61">
        <v>58</v>
      </c>
      <c r="H54" s="55">
        <v>250</v>
      </c>
      <c r="I54" s="61">
        <v>67</v>
      </c>
      <c r="J54" s="55">
        <v>100</v>
      </c>
      <c r="K54" s="61">
        <v>53</v>
      </c>
      <c r="L54" s="55"/>
      <c r="M54" s="61"/>
      <c r="N54" s="70">
        <f>IF(ISERROR(L54+J54+H54+F54),"Invalid Input",L54+J54+H54+F54)</f>
        <v>550</v>
      </c>
      <c r="O54" s="71">
        <f>IF(ISERROR(G54+I54+K54+M54),"Invalid Input",G54+I54+K54+M54)</f>
        <v>178</v>
      </c>
      <c r="P54" s="68">
        <v>0</v>
      </c>
      <c r="Q54" s="53">
        <f>IF(ISERROR(P54-O54),"Invalid Input",(P54-O54))</f>
        <v>-178</v>
      </c>
      <c r="R54" s="16" t="b">
        <v>1</v>
      </c>
      <c r="S54" s="103" t="s">
        <v>233</v>
      </c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>
        <v>21059</v>
      </c>
      <c r="E58" s="60">
        <v>1800</v>
      </c>
      <c r="F58" s="55">
        <v>50</v>
      </c>
      <c r="G58" s="61">
        <v>0</v>
      </c>
      <c r="H58" s="55">
        <v>200</v>
      </c>
      <c r="I58" s="61">
        <v>0</v>
      </c>
      <c r="J58" s="55">
        <v>0</v>
      </c>
      <c r="K58" s="61">
        <v>0</v>
      </c>
      <c r="L58" s="55"/>
      <c r="M58" s="61"/>
      <c r="N58" s="70">
        <f>IF(ISERROR(L58+J58+H58+F58),"Invalid Input",L58+J58+H58+F58)</f>
        <v>250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 t="s">
        <v>234</v>
      </c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>
        <v>2000</v>
      </c>
      <c r="F61" s="55">
        <v>200</v>
      </c>
      <c r="G61" s="61">
        <v>198</v>
      </c>
      <c r="H61" s="55">
        <v>800</v>
      </c>
      <c r="I61" s="61">
        <v>1452</v>
      </c>
      <c r="J61" s="55">
        <v>800</v>
      </c>
      <c r="K61" s="61">
        <v>382</v>
      </c>
      <c r="L61" s="55"/>
      <c r="M61" s="61"/>
      <c r="N61" s="70">
        <f>IF(ISERROR(L61+J61+H61+F61),"Invalid Input",L61+J61+H61+F61)</f>
        <v>1800</v>
      </c>
      <c r="O61" s="71">
        <f>IF(ISERROR(G61+I61+K61+M61),"Invalid Input",G61+I61+K61+M61)</f>
        <v>2032</v>
      </c>
      <c r="P61" s="68">
        <v>0</v>
      </c>
      <c r="Q61" s="53">
        <f>IF(ISERROR(P61-O61),"Invalid Input",(P61-O61))</f>
        <v>-2032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>
        <v>20</v>
      </c>
      <c r="F62" s="55">
        <v>5</v>
      </c>
      <c r="G62" s="61">
        <v>7</v>
      </c>
      <c r="H62" s="55">
        <v>5</v>
      </c>
      <c r="I62" s="61">
        <v>7</v>
      </c>
      <c r="J62" s="55">
        <v>5</v>
      </c>
      <c r="K62" s="61">
        <v>5</v>
      </c>
      <c r="L62" s="55"/>
      <c r="M62" s="61"/>
      <c r="N62" s="70">
        <f>IF(ISERROR(L62+J62+H62+F62),"Invalid Input",L62+J62+H62+F62)</f>
        <v>15</v>
      </c>
      <c r="O62" s="71">
        <f>IF(ISERROR(G62+I62+K62+M62),"Invalid Input",G62+I62+K62+M62)</f>
        <v>19</v>
      </c>
      <c r="P62" s="68">
        <v>0</v>
      </c>
      <c r="Q62" s="53">
        <f>IF(ISERROR(P62-O62),"Invalid Input",(P62-O62))</f>
        <v>-19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>
        <v>33475</v>
      </c>
      <c r="E63" s="60">
        <v>32630</v>
      </c>
      <c r="F63" s="55">
        <v>30830</v>
      </c>
      <c r="G63" s="61">
        <v>30828</v>
      </c>
      <c r="H63" s="55">
        <v>31630</v>
      </c>
      <c r="I63" s="61">
        <v>32100</v>
      </c>
      <c r="J63" s="55">
        <v>32430</v>
      </c>
      <c r="K63" s="61">
        <v>32482</v>
      </c>
      <c r="L63" s="55"/>
      <c r="M63" s="61"/>
      <c r="N63" s="70">
        <f>IF(ISERROR(L63+J63+H63+F63),"Invalid Input",L63+J63+H63+F63)</f>
        <v>94890</v>
      </c>
      <c r="O63" s="71">
        <f>IF(ISERROR(G63+I63+K63+M63),"Invalid Input",G63+I63+K63+M63)</f>
        <v>95410</v>
      </c>
      <c r="P63" s="68">
        <v>0</v>
      </c>
      <c r="Q63" s="53">
        <f>IF(ISERROR(P63-O63),"Invalid Input",(P63-O63))</f>
        <v>-95410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>
        <v>80</v>
      </c>
      <c r="F66" s="55">
        <v>20</v>
      </c>
      <c r="G66" s="61">
        <v>15</v>
      </c>
      <c r="H66" s="55">
        <v>20</v>
      </c>
      <c r="I66" s="61">
        <v>87</v>
      </c>
      <c r="J66" s="55">
        <v>0</v>
      </c>
      <c r="K66" s="61">
        <v>12</v>
      </c>
      <c r="L66" s="55"/>
      <c r="M66" s="61"/>
      <c r="N66" s="70">
        <f>IF(ISERROR(L66+J66+H66+F66),"Invalid Input",L66+J66+H66+F66)</f>
        <v>40</v>
      </c>
      <c r="O66" s="71">
        <f>IF(ISERROR(G66+I66+K66+M66),"Invalid Input",G66+I66+K66+M66)</f>
        <v>114</v>
      </c>
      <c r="P66" s="68">
        <v>0</v>
      </c>
      <c r="Q66" s="53">
        <f>IF(ISERROR(P66-O66),"Invalid Input",(P66-O66))</f>
        <v>-114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>
        <v>558</v>
      </c>
      <c r="F68" s="55">
        <v>558</v>
      </c>
      <c r="G68" s="61">
        <v>494</v>
      </c>
      <c r="H68" s="55">
        <v>558</v>
      </c>
      <c r="I68" s="61">
        <v>496</v>
      </c>
      <c r="J68" s="55">
        <v>558</v>
      </c>
      <c r="K68" s="61">
        <v>512</v>
      </c>
      <c r="L68" s="55"/>
      <c r="M68" s="61"/>
      <c r="N68" s="70">
        <f>IF(ISERROR(L68+J68+H68+F68),"Invalid Input",L68+J68+H68+F68)</f>
        <v>1674</v>
      </c>
      <c r="O68" s="71">
        <f>IF(ISERROR(G68+I68+K68+M68),"Invalid Input",G68+I68+K68+M68)</f>
        <v>1502</v>
      </c>
      <c r="P68" s="68">
        <v>0</v>
      </c>
      <c r="Q68" s="53">
        <f>IF(ISERROR(P68-O68),"Invalid Input",(P68-O68))</f>
        <v>-1502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>
        <v>3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>
        <v>7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>
        <v>4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>
        <v>2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>
        <v>705</v>
      </c>
      <c r="F86" s="55">
        <v>100</v>
      </c>
      <c r="G86" s="61">
        <v>381</v>
      </c>
      <c r="H86" s="55">
        <v>200</v>
      </c>
      <c r="I86" s="61">
        <v>352</v>
      </c>
      <c r="J86" s="55">
        <v>550</v>
      </c>
      <c r="K86" s="61">
        <v>284</v>
      </c>
      <c r="L86" s="55"/>
      <c r="M86" s="61"/>
      <c r="N86" s="70">
        <f>IF(ISERROR(L86+J86+H86+F86),"Invalid Input",L86+J86+H86+F86)</f>
        <v>850</v>
      </c>
      <c r="O86" s="71">
        <f>IF(ISERROR(G86+I86+K86+M86),"Invalid Input",G86+I86+K86+M86)</f>
        <v>1017</v>
      </c>
      <c r="P86" s="68">
        <v>0</v>
      </c>
      <c r="Q86" s="53">
        <f>IF(ISERROR(P86-O86),"Invalid Input",(P86-O86))</f>
        <v>-1017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SheetNames!A42</f>
        <v>KZN282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KZN284 - uMlalazi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SheetNames!A43</f>
        <v>KZN284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KZN285 - Mthonjaneni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SheetNames!A44</f>
        <v>KZN285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KZN286 - Nkandla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SheetNames!A45</f>
        <v>KZN286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topLeftCell="A6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DC28 - King Cetshwayo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>
        <v>4395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>
        <v>83197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>
        <v>26855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>
        <v>103853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129"/>
      <c r="E24" s="130"/>
      <c r="F24" s="128"/>
      <c r="G24" s="131"/>
      <c r="H24" s="128"/>
      <c r="I24" s="13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129"/>
      <c r="E25" s="130"/>
      <c r="F25" s="128"/>
      <c r="G25" s="131"/>
      <c r="H25" s="128"/>
      <c r="I25" s="13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129"/>
      <c r="E26" s="130"/>
      <c r="F26" s="128"/>
      <c r="G26" s="131"/>
      <c r="H26" s="128"/>
      <c r="I26" s="13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129"/>
      <c r="E27" s="130"/>
      <c r="F27" s="128"/>
      <c r="G27" s="131"/>
      <c r="H27" s="128"/>
      <c r="I27" s="13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129"/>
      <c r="E28" s="130"/>
      <c r="F28" s="128"/>
      <c r="G28" s="131"/>
      <c r="H28" s="128"/>
      <c r="I28" s="13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129"/>
      <c r="E29" s="130"/>
      <c r="F29" s="128"/>
      <c r="G29" s="131"/>
      <c r="H29" s="128"/>
      <c r="I29" s="13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129"/>
      <c r="E30" s="130"/>
      <c r="F30" s="128"/>
      <c r="G30" s="131"/>
      <c r="H30" s="128"/>
      <c r="I30" s="13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129"/>
      <c r="E31" s="130"/>
      <c r="F31" s="128"/>
      <c r="G31" s="131"/>
      <c r="H31" s="128"/>
      <c r="I31" s="13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129"/>
      <c r="E32" s="130"/>
      <c r="F32" s="128"/>
      <c r="G32" s="131"/>
      <c r="H32" s="128"/>
      <c r="I32" s="13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129"/>
      <c r="E33" s="130"/>
      <c r="F33" s="128"/>
      <c r="G33" s="131"/>
      <c r="H33" s="128"/>
      <c r="I33" s="13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129"/>
      <c r="E34" s="130"/>
      <c r="F34" s="128"/>
      <c r="G34" s="131"/>
      <c r="H34" s="128"/>
      <c r="I34" s="13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129"/>
      <c r="E35" s="130"/>
      <c r="F35" s="128"/>
      <c r="G35" s="131"/>
      <c r="H35" s="128"/>
      <c r="I35" s="13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129"/>
      <c r="E36" s="130"/>
      <c r="F36" s="128"/>
      <c r="G36" s="131"/>
      <c r="H36" s="128"/>
      <c r="I36" s="13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132"/>
      <c r="E37" s="132"/>
      <c r="F37" s="132"/>
      <c r="G37" s="133"/>
      <c r="H37" s="132"/>
      <c r="I37" s="133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132"/>
      <c r="E38" s="132"/>
      <c r="F38" s="132"/>
      <c r="G38" s="133"/>
      <c r="H38" s="132"/>
      <c r="I38" s="133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132"/>
      <c r="E39" s="132"/>
      <c r="F39" s="132"/>
      <c r="G39" s="133"/>
      <c r="H39" s="132"/>
      <c r="I39" s="133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129"/>
      <c r="E40" s="130"/>
      <c r="F40" s="128"/>
      <c r="G40" s="131"/>
      <c r="H40" s="128"/>
      <c r="I40" s="13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129"/>
      <c r="E41" s="130"/>
      <c r="F41" s="128"/>
      <c r="G41" s="131"/>
      <c r="H41" s="128"/>
      <c r="I41" s="13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129"/>
      <c r="E42" s="130"/>
      <c r="F42" s="128"/>
      <c r="G42" s="131"/>
      <c r="H42" s="128"/>
      <c r="I42" s="13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129"/>
      <c r="E43" s="130"/>
      <c r="F43" s="128"/>
      <c r="G43" s="131"/>
      <c r="H43" s="128"/>
      <c r="I43" s="13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134"/>
      <c r="E44" s="134"/>
      <c r="F44" s="134"/>
      <c r="G44" s="135"/>
      <c r="H44" s="134"/>
      <c r="I44" s="135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134"/>
      <c r="E45" s="134"/>
      <c r="F45" s="134"/>
      <c r="G45" s="135"/>
      <c r="H45" s="134"/>
      <c r="I45" s="135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134"/>
      <c r="E46" s="134"/>
      <c r="F46" s="134"/>
      <c r="G46" s="135"/>
      <c r="H46" s="134"/>
      <c r="I46" s="135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129"/>
      <c r="E47" s="130"/>
      <c r="F47" s="128"/>
      <c r="G47" s="131"/>
      <c r="H47" s="128"/>
      <c r="I47" s="13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129"/>
      <c r="E48" s="130"/>
      <c r="F48" s="128"/>
      <c r="G48" s="131"/>
      <c r="H48" s="128"/>
      <c r="I48" s="13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129"/>
      <c r="E49" s="130"/>
      <c r="F49" s="128"/>
      <c r="G49" s="131"/>
      <c r="H49" s="128"/>
      <c r="I49" s="13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132"/>
      <c r="E50" s="132"/>
      <c r="F50" s="132"/>
      <c r="G50" s="133"/>
      <c r="H50" s="132"/>
      <c r="I50" s="133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132"/>
      <c r="E51" s="132"/>
      <c r="F51" s="132"/>
      <c r="G51" s="133"/>
      <c r="H51" s="132"/>
      <c r="I51" s="133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132"/>
      <c r="E52" s="132"/>
      <c r="F52" s="132"/>
      <c r="G52" s="133"/>
      <c r="H52" s="132"/>
      <c r="I52" s="133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136"/>
      <c r="E53" s="137"/>
      <c r="F53" s="138"/>
      <c r="G53" s="139"/>
      <c r="H53" s="138"/>
      <c r="I53" s="139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136">
        <v>80720</v>
      </c>
      <c r="E54" s="137">
        <v>1080</v>
      </c>
      <c r="F54" s="138">
        <v>0</v>
      </c>
      <c r="G54" s="139">
        <v>0</v>
      </c>
      <c r="H54" s="138">
        <v>0</v>
      </c>
      <c r="I54" s="139">
        <v>0</v>
      </c>
      <c r="J54" s="55">
        <v>0</v>
      </c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140"/>
      <c r="E55" s="140"/>
      <c r="F55" s="140"/>
      <c r="G55" s="141"/>
      <c r="H55" s="140"/>
      <c r="I55" s="141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140"/>
      <c r="E56" s="140"/>
      <c r="F56" s="140"/>
      <c r="G56" s="141"/>
      <c r="H56" s="140"/>
      <c r="I56" s="141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136"/>
      <c r="E57" s="137"/>
      <c r="F57" s="138"/>
      <c r="G57" s="139"/>
      <c r="H57" s="138"/>
      <c r="I57" s="139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136">
        <v>112820</v>
      </c>
      <c r="E58" s="137">
        <v>0</v>
      </c>
      <c r="F58" s="138">
        <v>0</v>
      </c>
      <c r="G58" s="139">
        <v>0</v>
      </c>
      <c r="H58" s="138">
        <v>0</v>
      </c>
      <c r="I58" s="139">
        <v>0</v>
      </c>
      <c r="J58" s="55">
        <v>0</v>
      </c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126"/>
      <c r="E59" s="126"/>
      <c r="F59" s="126"/>
      <c r="G59" s="127"/>
      <c r="H59" s="126"/>
      <c r="I59" s="127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126"/>
      <c r="E60" s="126"/>
      <c r="F60" s="126"/>
      <c r="G60" s="127"/>
      <c r="H60" s="126"/>
      <c r="I60" s="127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129"/>
      <c r="E61" s="130"/>
      <c r="F61" s="128"/>
      <c r="G61" s="131"/>
      <c r="H61" s="128"/>
      <c r="I61" s="13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129"/>
      <c r="E62" s="130"/>
      <c r="F62" s="128"/>
      <c r="G62" s="131"/>
      <c r="H62" s="128"/>
      <c r="I62" s="13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129"/>
      <c r="E63" s="130"/>
      <c r="F63" s="128"/>
      <c r="G63" s="131"/>
      <c r="H63" s="128"/>
      <c r="I63" s="13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126"/>
      <c r="E64" s="126"/>
      <c r="F64" s="126"/>
      <c r="G64" s="127"/>
      <c r="H64" s="126"/>
      <c r="I64" s="127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132"/>
      <c r="E65" s="132"/>
      <c r="F65" s="132"/>
      <c r="G65" s="133"/>
      <c r="H65" s="132"/>
      <c r="I65" s="133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129"/>
      <c r="E66" s="130"/>
      <c r="F66" s="128"/>
      <c r="G66" s="131"/>
      <c r="H66" s="128"/>
      <c r="I66" s="13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129"/>
      <c r="E67" s="130"/>
      <c r="F67" s="128"/>
      <c r="G67" s="131"/>
      <c r="H67" s="128"/>
      <c r="I67" s="13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129"/>
      <c r="E68" s="130"/>
      <c r="F68" s="128"/>
      <c r="G68" s="131"/>
      <c r="H68" s="128"/>
      <c r="I68" s="13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129"/>
      <c r="E69" s="130"/>
      <c r="F69" s="128"/>
      <c r="G69" s="131"/>
      <c r="H69" s="128"/>
      <c r="I69" s="13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126"/>
      <c r="E70" s="126"/>
      <c r="F70" s="126"/>
      <c r="G70" s="127"/>
      <c r="H70" s="126"/>
      <c r="I70" s="127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132"/>
      <c r="E71" s="132"/>
      <c r="F71" s="132"/>
      <c r="G71" s="133"/>
      <c r="H71" s="132"/>
      <c r="I71" s="133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129"/>
      <c r="E72" s="130"/>
      <c r="F72" s="128"/>
      <c r="G72" s="131"/>
      <c r="H72" s="128"/>
      <c r="I72" s="13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129"/>
      <c r="E73" s="130"/>
      <c r="F73" s="128"/>
      <c r="G73" s="131"/>
      <c r="H73" s="128"/>
      <c r="I73" s="13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129"/>
      <c r="E74" s="130"/>
      <c r="F74" s="128"/>
      <c r="G74" s="131"/>
      <c r="H74" s="128"/>
      <c r="I74" s="13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129"/>
      <c r="E75" s="130"/>
      <c r="F75" s="128"/>
      <c r="G75" s="131"/>
      <c r="H75" s="128"/>
      <c r="I75" s="13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129"/>
      <c r="E76" s="130"/>
      <c r="F76" s="128"/>
      <c r="G76" s="131"/>
      <c r="H76" s="128"/>
      <c r="I76" s="13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129"/>
      <c r="E77" s="130"/>
      <c r="F77" s="128"/>
      <c r="G77" s="131"/>
      <c r="H77" s="128"/>
      <c r="I77" s="13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129"/>
      <c r="E78" s="130"/>
      <c r="F78" s="128"/>
      <c r="G78" s="131"/>
      <c r="H78" s="128"/>
      <c r="I78" s="13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129"/>
      <c r="E79" s="130"/>
      <c r="F79" s="128"/>
      <c r="G79" s="131"/>
      <c r="H79" s="128"/>
      <c r="I79" s="13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129"/>
      <c r="E80" s="130"/>
      <c r="F80" s="128"/>
      <c r="G80" s="131"/>
      <c r="H80" s="128"/>
      <c r="I80" s="13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129"/>
      <c r="E81" s="130"/>
      <c r="F81" s="128"/>
      <c r="G81" s="131"/>
      <c r="H81" s="128"/>
      <c r="I81" s="13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129"/>
      <c r="E82" s="130"/>
      <c r="F82" s="128"/>
      <c r="G82" s="131"/>
      <c r="H82" s="128"/>
      <c r="I82" s="13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129"/>
      <c r="E83" s="130"/>
      <c r="F83" s="128"/>
      <c r="G83" s="131"/>
      <c r="H83" s="128"/>
      <c r="I83" s="13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126"/>
      <c r="E84" s="126"/>
      <c r="F84" s="126"/>
      <c r="G84" s="127"/>
      <c r="H84" s="126"/>
      <c r="I84" s="127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126"/>
      <c r="E85" s="126"/>
      <c r="F85" s="126"/>
      <c r="G85" s="127"/>
      <c r="H85" s="126"/>
      <c r="I85" s="127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136">
        <v>0</v>
      </c>
      <c r="E86" s="137">
        <v>660</v>
      </c>
      <c r="F86" s="138">
        <v>50</v>
      </c>
      <c r="G86" s="139">
        <v>227</v>
      </c>
      <c r="H86" s="138">
        <v>120</v>
      </c>
      <c r="I86" s="139">
        <v>176</v>
      </c>
      <c r="J86" s="55">
        <v>160</v>
      </c>
      <c r="K86" s="61">
        <v>117</v>
      </c>
      <c r="L86" s="55"/>
      <c r="M86" s="61"/>
      <c r="N86" s="70">
        <f>IF(ISERROR(L86+J86+H86+F86),"Invalid Input",L86+J86+H86+F86)</f>
        <v>330</v>
      </c>
      <c r="O86" s="71">
        <f>IF(ISERROR(G86+I86+K86+M86),"Invalid Input",G86+I86+K86+M86)</f>
        <v>520</v>
      </c>
      <c r="P86" s="68">
        <v>0</v>
      </c>
      <c r="Q86" s="53">
        <f>IF(ISERROR(P86-O86),"Invalid Input",(P86-O86))</f>
        <v>-520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SheetNames!A46</f>
        <v>DC28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KZN291 - Mandeni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>
        <v>29919</v>
      </c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>
        <v>116000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4510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21000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>
        <v>718</v>
      </c>
      <c r="F36" s="55">
        <v>718</v>
      </c>
      <c r="G36" s="61">
        <v>138</v>
      </c>
      <c r="H36" s="55">
        <v>718</v>
      </c>
      <c r="I36" s="61">
        <v>86</v>
      </c>
      <c r="J36" s="55">
        <v>718</v>
      </c>
      <c r="K36" s="61">
        <v>2</v>
      </c>
      <c r="L36" s="55"/>
      <c r="M36" s="61"/>
      <c r="N36" s="70">
        <f t="shared" si="1"/>
        <v>2154</v>
      </c>
      <c r="O36" s="71">
        <f t="shared" si="2"/>
        <v>226</v>
      </c>
      <c r="P36" s="68">
        <v>0</v>
      </c>
      <c r="Q36" s="53">
        <f t="shared" si="3"/>
        <v>-226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>
        <v>0</v>
      </c>
      <c r="E40" s="60">
        <v>2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>
        <v>64</v>
      </c>
      <c r="E42" s="60">
        <v>2000</v>
      </c>
      <c r="F42" s="55">
        <v>400</v>
      </c>
      <c r="G42" s="61">
        <v>715</v>
      </c>
      <c r="H42" s="55">
        <v>600</v>
      </c>
      <c r="I42" s="61">
        <v>604</v>
      </c>
      <c r="J42" s="55">
        <v>600</v>
      </c>
      <c r="K42" s="61"/>
      <c r="L42" s="55"/>
      <c r="M42" s="61"/>
      <c r="N42" s="70">
        <f>IF(ISERROR(L42+J42+H42+F42),"Invalid Input",L42+J42+H42+F42)</f>
        <v>1600</v>
      </c>
      <c r="O42" s="71">
        <f>IF(ISERROR(G42+I42+K42+M42),"Invalid Input",G42+I42+K42+M42)</f>
        <v>1319</v>
      </c>
      <c r="P42" s="68">
        <v>0</v>
      </c>
      <c r="Q42" s="53">
        <f>IF(ISERROR(P42-O42),"Invalid Input",(P42-O42))</f>
        <v>-1319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>
        <v>0</v>
      </c>
      <c r="E43" s="60">
        <v>250</v>
      </c>
      <c r="F43" s="55">
        <v>50</v>
      </c>
      <c r="G43" s="61">
        <v>50</v>
      </c>
      <c r="H43" s="55">
        <v>0</v>
      </c>
      <c r="I43" s="61">
        <v>0</v>
      </c>
      <c r="J43" s="55">
        <v>150</v>
      </c>
      <c r="K43" s="61"/>
      <c r="L43" s="55"/>
      <c r="M43" s="61"/>
      <c r="N43" s="70">
        <f>IF(ISERROR(L43+J43+H43+F43),"Invalid Input",L43+J43+H43+F43)</f>
        <v>200</v>
      </c>
      <c r="O43" s="71">
        <f>IF(ISERROR(G43+I43+K43+M43),"Invalid Input",G43+I43+K43+M43)</f>
        <v>50</v>
      </c>
      <c r="P43" s="68">
        <v>0</v>
      </c>
      <c r="Q43" s="53">
        <f>IF(ISERROR(P43-O43),"Invalid Input",(P43-O43))</f>
        <v>-50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>
        <v>0</v>
      </c>
      <c r="H47" s="55">
        <v>0</v>
      </c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>
        <v>0</v>
      </c>
      <c r="I53" s="61">
        <v>0</v>
      </c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>
        <v>0</v>
      </c>
      <c r="I54" s="61">
        <v>0</v>
      </c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>
        <v>0</v>
      </c>
      <c r="E57" s="60"/>
      <c r="F57" s="55"/>
      <c r="G57" s="61"/>
      <c r="H57" s="55">
        <v>0</v>
      </c>
      <c r="I57" s="61">
        <v>0</v>
      </c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>
        <v>0</v>
      </c>
      <c r="E58" s="60"/>
      <c r="F58" s="55"/>
      <c r="G58" s="61"/>
      <c r="H58" s="55">
        <v>0</v>
      </c>
      <c r="I58" s="61">
        <v>0</v>
      </c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>
        <v>0</v>
      </c>
      <c r="E61" s="60">
        <v>4507</v>
      </c>
      <c r="F61" s="55">
        <v>4507</v>
      </c>
      <c r="G61" s="61">
        <v>4507</v>
      </c>
      <c r="H61" s="55">
        <v>4510</v>
      </c>
      <c r="I61" s="61">
        <v>4510</v>
      </c>
      <c r="J61" s="55">
        <v>4510</v>
      </c>
      <c r="K61" s="61"/>
      <c r="L61" s="55"/>
      <c r="M61" s="61"/>
      <c r="N61" s="70">
        <f>IF(ISERROR(L61+J61+H61+F61),"Invalid Input",L61+J61+H61+F61)</f>
        <v>13527</v>
      </c>
      <c r="O61" s="71">
        <f>IF(ISERROR(G61+I61+K61+M61),"Invalid Input",G61+I61+K61+M61)</f>
        <v>9017</v>
      </c>
      <c r="P61" s="68">
        <v>0</v>
      </c>
      <c r="Q61" s="53">
        <f>IF(ISERROR(P61-O61),"Invalid Input",(P61-O61))</f>
        <v>-9017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>
        <v>0</v>
      </c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>
        <v>0</v>
      </c>
      <c r="E63" s="60">
        <v>21000</v>
      </c>
      <c r="F63" s="55">
        <v>21000</v>
      </c>
      <c r="G63" s="61">
        <v>21000</v>
      </c>
      <c r="H63" s="55">
        <v>21000</v>
      </c>
      <c r="I63" s="61">
        <v>21000</v>
      </c>
      <c r="J63" s="55">
        <v>21000</v>
      </c>
      <c r="K63" s="61"/>
      <c r="L63" s="55"/>
      <c r="M63" s="61"/>
      <c r="N63" s="70">
        <f>IF(ISERROR(L63+J63+H63+F63),"Invalid Input",L63+J63+H63+F63)</f>
        <v>63000</v>
      </c>
      <c r="O63" s="71">
        <f>IF(ISERROR(G63+I63+K63+M63),"Invalid Input",G63+I63+K63+M63)</f>
        <v>42000</v>
      </c>
      <c r="P63" s="68">
        <v>0</v>
      </c>
      <c r="Q63" s="53">
        <f>IF(ISERROR(P63-O63),"Invalid Input",(P63-O63))</f>
        <v>-42000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>
        <v>190</v>
      </c>
      <c r="F66" s="55">
        <v>190</v>
      </c>
      <c r="G66" s="61"/>
      <c r="H66" s="55">
        <v>0</v>
      </c>
      <c r="I66" s="61">
        <v>100</v>
      </c>
      <c r="J66" s="55">
        <v>100</v>
      </c>
      <c r="K66" s="61"/>
      <c r="L66" s="55"/>
      <c r="M66" s="61"/>
      <c r="N66" s="70">
        <f>IF(ISERROR(L66+J66+H66+F66),"Invalid Input",L66+J66+H66+F66)</f>
        <v>290</v>
      </c>
      <c r="O66" s="71">
        <f>IF(ISERROR(G66+I66+K66+M66),"Invalid Input",G66+I66+K66+M66)</f>
        <v>100</v>
      </c>
      <c r="P66" s="68">
        <v>0</v>
      </c>
      <c r="Q66" s="53">
        <f>IF(ISERROR(P66-O66),"Invalid Input",(P66-O66))</f>
        <v>-100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>
        <v>0</v>
      </c>
      <c r="E67" s="60"/>
      <c r="F67" s="55"/>
      <c r="G67" s="61">
        <v>0</v>
      </c>
      <c r="H67" s="55">
        <v>0</v>
      </c>
      <c r="I67" s="61">
        <v>0</v>
      </c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>
        <v>0</v>
      </c>
      <c r="E68" s="60">
        <v>1339</v>
      </c>
      <c r="F68" s="55">
        <v>1339</v>
      </c>
      <c r="G68" s="61">
        <v>1162</v>
      </c>
      <c r="H68" s="55">
        <v>1339</v>
      </c>
      <c r="I68" s="61">
        <v>1163</v>
      </c>
      <c r="J68" s="55"/>
      <c r="K68" s="61"/>
      <c r="L68" s="55"/>
      <c r="M68" s="61"/>
      <c r="N68" s="70">
        <f>IF(ISERROR(L68+J68+H68+F68),"Invalid Input",L68+J68+H68+F68)</f>
        <v>2678</v>
      </c>
      <c r="O68" s="71">
        <f>IF(ISERROR(G68+I68+K68+M68),"Invalid Input",G68+I68+K68+M68)</f>
        <v>2325</v>
      </c>
      <c r="P68" s="68">
        <v>0</v>
      </c>
      <c r="Q68" s="53">
        <f>IF(ISERROR(P68-O68),"Invalid Input",(P68-O68))</f>
        <v>-2325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>
        <v>0</v>
      </c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>
        <v>0</v>
      </c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>
        <v>0</v>
      </c>
      <c r="E74" s="60"/>
      <c r="F74" s="55"/>
      <c r="G74" s="61"/>
      <c r="H74" s="55">
        <v>0</v>
      </c>
      <c r="I74" s="61">
        <v>0</v>
      </c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>
        <v>0</v>
      </c>
      <c r="E75" s="60"/>
      <c r="F75" s="55"/>
      <c r="G75" s="61"/>
      <c r="H75" s="55">
        <v>0</v>
      </c>
      <c r="I75" s="61">
        <v>0</v>
      </c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>
        <v>0</v>
      </c>
      <c r="E76" s="60"/>
      <c r="F76" s="55"/>
      <c r="G76" s="61"/>
      <c r="H76" s="55">
        <v>0</v>
      </c>
      <c r="I76" s="61">
        <v>0</v>
      </c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>
        <v>0</v>
      </c>
      <c r="E77" s="60"/>
      <c r="F77" s="55"/>
      <c r="G77" s="61"/>
      <c r="H77" s="55">
        <v>0</v>
      </c>
      <c r="I77" s="61">
        <v>0</v>
      </c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>
        <v>0</v>
      </c>
      <c r="E78" s="60">
        <v>1</v>
      </c>
      <c r="F78" s="55">
        <v>1</v>
      </c>
      <c r="G78" s="61">
        <v>1</v>
      </c>
      <c r="H78" s="55"/>
      <c r="I78" s="61"/>
      <c r="J78" s="55"/>
      <c r="K78" s="61"/>
      <c r="L78" s="55"/>
      <c r="M78" s="61"/>
      <c r="N78" s="70">
        <f t="shared" si="4"/>
        <v>1</v>
      </c>
      <c r="O78" s="71">
        <f t="shared" si="5"/>
        <v>1</v>
      </c>
      <c r="P78" s="68">
        <v>0</v>
      </c>
      <c r="Q78" s="53">
        <f t="shared" si="6"/>
        <v>-1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>
        <v>0</v>
      </c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>
        <v>0</v>
      </c>
      <c r="E80" s="60">
        <v>1</v>
      </c>
      <c r="F80" s="55">
        <v>1</v>
      </c>
      <c r="G80" s="61">
        <v>1</v>
      </c>
      <c r="H80" s="55"/>
      <c r="I80" s="61"/>
      <c r="J80" s="55"/>
      <c r="K80" s="61"/>
      <c r="L80" s="55"/>
      <c r="M80" s="61"/>
      <c r="N80" s="70">
        <f t="shared" si="4"/>
        <v>1</v>
      </c>
      <c r="O80" s="71">
        <f t="shared" si="5"/>
        <v>1</v>
      </c>
      <c r="P80" s="68">
        <v>0</v>
      </c>
      <c r="Q80" s="53">
        <f t="shared" si="6"/>
        <v>-1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>
        <v>0</v>
      </c>
      <c r="E81" s="60"/>
      <c r="F81" s="55"/>
      <c r="G81" s="61"/>
      <c r="H81" s="55">
        <v>0</v>
      </c>
      <c r="I81" s="61">
        <v>0</v>
      </c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>
        <v>0</v>
      </c>
      <c r="E82" s="60"/>
      <c r="F82" s="55"/>
      <c r="G82" s="61"/>
      <c r="H82" s="55">
        <v>0</v>
      </c>
      <c r="I82" s="61">
        <v>0</v>
      </c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>
        <v>0</v>
      </c>
      <c r="E83" s="60"/>
      <c r="F83" s="55"/>
      <c r="G83" s="61"/>
      <c r="H83" s="55">
        <v>0</v>
      </c>
      <c r="I83" s="61">
        <v>0</v>
      </c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>
        <v>0</v>
      </c>
      <c r="E86" s="60">
        <v>1000</v>
      </c>
      <c r="F86" s="55">
        <v>1000</v>
      </c>
      <c r="G86" s="61">
        <v>1162</v>
      </c>
      <c r="H86" s="55">
        <v>150</v>
      </c>
      <c r="I86" s="61">
        <v>150</v>
      </c>
      <c r="J86" s="55"/>
      <c r="K86" s="61"/>
      <c r="L86" s="55"/>
      <c r="M86" s="61"/>
      <c r="N86" s="70">
        <f>IF(ISERROR(L86+J86+H86+F86),"Invalid Input",L86+J86+H86+F86)</f>
        <v>1150</v>
      </c>
      <c r="O86" s="71">
        <f>IF(ISERROR(G86+I86+K86+M86),"Invalid Input",G86+I86+K86+M86)</f>
        <v>1312</v>
      </c>
      <c r="P86" s="68">
        <v>0</v>
      </c>
      <c r="Q86" s="53">
        <f>IF(ISERROR(P86-O86),"Invalid Input",(P86-O86))</f>
        <v>-1312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SheetNames!A47</f>
        <v>KZN291</v>
      </c>
    </row>
  </sheetData>
  <mergeCells count="48">
    <mergeCell ref="B36:C36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B37:C37"/>
    <mergeCell ref="A38:C38"/>
    <mergeCell ref="B42:C42"/>
    <mergeCell ref="B76:C76"/>
    <mergeCell ref="B77:C77"/>
    <mergeCell ref="B78:C78"/>
    <mergeCell ref="B79:C79"/>
    <mergeCell ref="B80:C80"/>
    <mergeCell ref="B59:C59"/>
    <mergeCell ref="B61:C61"/>
    <mergeCell ref="B62:C62"/>
    <mergeCell ref="B54:C54"/>
    <mergeCell ref="B75:C75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KZN292 - KwaDukuza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56"/>
      <c r="E5" s="90" t="s">
        <v>37</v>
      </c>
    </row>
    <row r="6" spans="1:20" x14ac:dyDescent="0.3">
      <c r="C6" s="120" t="s">
        <v>30</v>
      </c>
      <c r="D6" s="157"/>
      <c r="E6" s="89" t="s">
        <v>33</v>
      </c>
    </row>
    <row r="7" spans="1:20" ht="27.6" x14ac:dyDescent="0.3">
      <c r="A7" s="67"/>
      <c r="B7" s="62"/>
      <c r="C7" s="123" t="s">
        <v>64</v>
      </c>
      <c r="D7" s="158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58">
        <v>66152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58">
        <v>9591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58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56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58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58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58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58">
        <v>10761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145"/>
      <c r="E24" s="146"/>
      <c r="F24" s="144"/>
      <c r="G24" s="147"/>
      <c r="H24" s="144"/>
      <c r="I24" s="147"/>
      <c r="J24" s="144"/>
      <c r="K24" s="147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145"/>
      <c r="E25" s="146"/>
      <c r="F25" s="144"/>
      <c r="G25" s="147"/>
      <c r="H25" s="144"/>
      <c r="I25" s="147"/>
      <c r="J25" s="144"/>
      <c r="K25" s="147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145"/>
      <c r="E26" s="146"/>
      <c r="F26" s="144"/>
      <c r="G26" s="147"/>
      <c r="H26" s="144"/>
      <c r="I26" s="147"/>
      <c r="J26" s="144"/>
      <c r="K26" s="147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145"/>
      <c r="E27" s="146"/>
      <c r="F27" s="144"/>
      <c r="G27" s="147"/>
      <c r="H27" s="144"/>
      <c r="I27" s="147"/>
      <c r="J27" s="144"/>
      <c r="K27" s="147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145"/>
      <c r="E28" s="146"/>
      <c r="F28" s="144"/>
      <c r="G28" s="147"/>
      <c r="H28" s="144"/>
      <c r="I28" s="147"/>
      <c r="J28" s="144"/>
      <c r="K28" s="147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145"/>
      <c r="E29" s="146"/>
      <c r="F29" s="144"/>
      <c r="G29" s="147"/>
      <c r="H29" s="144"/>
      <c r="I29" s="147"/>
      <c r="J29" s="144"/>
      <c r="K29" s="147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145"/>
      <c r="E30" s="146"/>
      <c r="F30" s="144"/>
      <c r="G30" s="147"/>
      <c r="H30" s="144"/>
      <c r="I30" s="147"/>
      <c r="J30" s="144"/>
      <c r="K30" s="147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145"/>
      <c r="E31" s="146"/>
      <c r="F31" s="144"/>
      <c r="G31" s="147"/>
      <c r="H31" s="144"/>
      <c r="I31" s="147"/>
      <c r="J31" s="144"/>
      <c r="K31" s="147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145"/>
      <c r="E32" s="146"/>
      <c r="F32" s="144"/>
      <c r="G32" s="147"/>
      <c r="H32" s="144"/>
      <c r="I32" s="147"/>
      <c r="J32" s="144"/>
      <c r="K32" s="147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145"/>
      <c r="E33" s="146"/>
      <c r="F33" s="144"/>
      <c r="G33" s="147"/>
      <c r="H33" s="144"/>
      <c r="I33" s="147"/>
      <c r="J33" s="144"/>
      <c r="K33" s="147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145"/>
      <c r="E34" s="146"/>
      <c r="F34" s="144"/>
      <c r="G34" s="147"/>
      <c r="H34" s="144"/>
      <c r="I34" s="147"/>
      <c r="J34" s="144"/>
      <c r="K34" s="147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145"/>
      <c r="E35" s="146"/>
      <c r="F35" s="144"/>
      <c r="G35" s="147"/>
      <c r="H35" s="144"/>
      <c r="I35" s="147"/>
      <c r="J35" s="144"/>
      <c r="K35" s="147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145">
        <v>31</v>
      </c>
      <c r="E36" s="146">
        <v>50</v>
      </c>
      <c r="F36" s="144">
        <v>15</v>
      </c>
      <c r="G36" s="147">
        <v>0</v>
      </c>
      <c r="H36" s="144">
        <v>10</v>
      </c>
      <c r="I36" s="147">
        <v>3</v>
      </c>
      <c r="J36" s="144">
        <v>10</v>
      </c>
      <c r="K36" s="147">
        <v>0</v>
      </c>
      <c r="L36" s="55"/>
      <c r="M36" s="61"/>
      <c r="N36" s="70">
        <f t="shared" si="1"/>
        <v>35</v>
      </c>
      <c r="O36" s="71">
        <f t="shared" si="2"/>
        <v>3</v>
      </c>
      <c r="P36" s="68">
        <v>0</v>
      </c>
      <c r="Q36" s="53">
        <f t="shared" si="3"/>
        <v>-3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148"/>
      <c r="E37" s="148"/>
      <c r="F37" s="148"/>
      <c r="G37" s="149"/>
      <c r="H37" s="148"/>
      <c r="I37" s="149"/>
      <c r="J37" s="148"/>
      <c r="K37" s="149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148"/>
      <c r="E38" s="148"/>
      <c r="F38" s="148"/>
      <c r="G38" s="149"/>
      <c r="H38" s="148"/>
      <c r="I38" s="149"/>
      <c r="J38" s="148"/>
      <c r="K38" s="149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148"/>
      <c r="E39" s="148"/>
      <c r="F39" s="148"/>
      <c r="G39" s="149"/>
      <c r="H39" s="148"/>
      <c r="I39" s="149"/>
      <c r="J39" s="148"/>
      <c r="K39" s="149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145">
        <v>0</v>
      </c>
      <c r="E40" s="146">
        <v>5</v>
      </c>
      <c r="F40" s="144">
        <v>0</v>
      </c>
      <c r="G40" s="147">
        <v>0</v>
      </c>
      <c r="H40" s="144">
        <v>0</v>
      </c>
      <c r="I40" s="147">
        <v>0</v>
      </c>
      <c r="J40" s="144">
        <v>0</v>
      </c>
      <c r="K40" s="147">
        <v>0</v>
      </c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145">
        <v>0</v>
      </c>
      <c r="E41" s="146">
        <v>2</v>
      </c>
      <c r="F41" s="144">
        <v>0</v>
      </c>
      <c r="G41" s="147">
        <v>0</v>
      </c>
      <c r="H41" s="144">
        <v>1</v>
      </c>
      <c r="I41" s="163">
        <v>1</v>
      </c>
      <c r="J41" s="144">
        <v>0</v>
      </c>
      <c r="K41" s="147">
        <v>0</v>
      </c>
      <c r="L41" s="55"/>
      <c r="M41" s="61"/>
      <c r="N41" s="70">
        <f>IF(ISERROR(L41+J41+H41+F41),"Invalid Input",L41+J41+H41+F41)</f>
        <v>1</v>
      </c>
      <c r="O41" s="71">
        <f>IF(ISERROR(G41+I41+K41+M41),"Invalid Input",G41+I41+K41+M41)</f>
        <v>1</v>
      </c>
      <c r="P41" s="68">
        <v>0</v>
      </c>
      <c r="Q41" s="53">
        <f>IF(ISERROR(P41-O41),"Invalid Input",(P41-O41))</f>
        <v>-1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145"/>
      <c r="E42" s="146">
        <v>1</v>
      </c>
      <c r="F42" s="144">
        <v>0</v>
      </c>
      <c r="G42" s="147">
        <v>0</v>
      </c>
      <c r="H42" s="144">
        <v>0</v>
      </c>
      <c r="I42" s="147">
        <v>5</v>
      </c>
      <c r="J42" s="144">
        <v>0</v>
      </c>
      <c r="K42" s="147">
        <v>0</v>
      </c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5</v>
      </c>
      <c r="P42" s="68">
        <v>0</v>
      </c>
      <c r="Q42" s="53">
        <f>IF(ISERROR(P42-O42),"Invalid Input",(P42-O42))</f>
        <v>-5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145">
        <v>0</v>
      </c>
      <c r="E43" s="146">
        <v>11</v>
      </c>
      <c r="F43" s="144">
        <v>0</v>
      </c>
      <c r="G43" s="147">
        <v>0</v>
      </c>
      <c r="H43" s="144">
        <v>0</v>
      </c>
      <c r="I43" s="147">
        <v>0</v>
      </c>
      <c r="J43" s="144">
        <v>0</v>
      </c>
      <c r="K43" s="147">
        <v>0</v>
      </c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150"/>
      <c r="E44" s="150"/>
      <c r="F44" s="150"/>
      <c r="G44" s="151"/>
      <c r="H44" s="150"/>
      <c r="I44" s="151"/>
      <c r="J44" s="150"/>
      <c r="K44" s="151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150"/>
      <c r="E45" s="150"/>
      <c r="F45" s="150"/>
      <c r="G45" s="151"/>
      <c r="H45" s="150"/>
      <c r="I45" s="151"/>
      <c r="J45" s="150"/>
      <c r="K45" s="151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150"/>
      <c r="E46" s="150"/>
      <c r="F46" s="150"/>
      <c r="G46" s="151"/>
      <c r="H46" s="150"/>
      <c r="I46" s="151"/>
      <c r="J46" s="150"/>
      <c r="K46" s="151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145">
        <v>0</v>
      </c>
      <c r="E47" s="146">
        <v>2</v>
      </c>
      <c r="F47" s="144">
        <v>0</v>
      </c>
      <c r="G47" s="147">
        <v>0</v>
      </c>
      <c r="H47" s="144">
        <v>0</v>
      </c>
      <c r="I47" s="147">
        <v>0</v>
      </c>
      <c r="J47" s="144">
        <v>0</v>
      </c>
      <c r="K47" s="147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145"/>
      <c r="E48" s="146"/>
      <c r="F48" s="144"/>
      <c r="G48" s="147"/>
      <c r="H48" s="144"/>
      <c r="I48" s="147"/>
      <c r="J48" s="144"/>
      <c r="K48" s="147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145"/>
      <c r="E49" s="146"/>
      <c r="F49" s="144"/>
      <c r="G49" s="147"/>
      <c r="H49" s="144"/>
      <c r="I49" s="147"/>
      <c r="J49" s="144"/>
      <c r="K49" s="147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148"/>
      <c r="E50" s="148"/>
      <c r="F50" s="148"/>
      <c r="G50" s="149"/>
      <c r="H50" s="148"/>
      <c r="I50" s="149"/>
      <c r="J50" s="148"/>
      <c r="K50" s="149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148"/>
      <c r="E51" s="148"/>
      <c r="F51" s="148"/>
      <c r="G51" s="149"/>
      <c r="H51" s="148"/>
      <c r="I51" s="149"/>
      <c r="J51" s="148"/>
      <c r="K51" s="149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148"/>
      <c r="E52" s="148"/>
      <c r="F52" s="148"/>
      <c r="G52" s="149"/>
      <c r="H52" s="148"/>
      <c r="I52" s="149"/>
      <c r="J52" s="148"/>
      <c r="K52" s="149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145"/>
      <c r="E53" s="146"/>
      <c r="F53" s="144"/>
      <c r="G53" s="147"/>
      <c r="H53" s="144"/>
      <c r="I53" s="147"/>
      <c r="J53" s="144"/>
      <c r="K53" s="147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145"/>
      <c r="E54" s="146"/>
      <c r="F54" s="144"/>
      <c r="G54" s="147"/>
      <c r="H54" s="144"/>
      <c r="I54" s="147"/>
      <c r="J54" s="144"/>
      <c r="K54" s="147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148"/>
      <c r="E55" s="148"/>
      <c r="F55" s="148"/>
      <c r="G55" s="149"/>
      <c r="H55" s="148"/>
      <c r="I55" s="149"/>
      <c r="J55" s="148"/>
      <c r="K55" s="149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148"/>
      <c r="E56" s="148"/>
      <c r="F56" s="148"/>
      <c r="G56" s="149"/>
      <c r="H56" s="148"/>
      <c r="I56" s="149"/>
      <c r="J56" s="148"/>
      <c r="K56" s="149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145"/>
      <c r="E57" s="146"/>
      <c r="F57" s="144"/>
      <c r="G57" s="147"/>
      <c r="H57" s="144"/>
      <c r="I57" s="147"/>
      <c r="J57" s="144"/>
      <c r="K57" s="147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145"/>
      <c r="E58" s="146"/>
      <c r="F58" s="144"/>
      <c r="G58" s="147"/>
      <c r="H58" s="144"/>
      <c r="I58" s="147"/>
      <c r="J58" s="144"/>
      <c r="K58" s="147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142"/>
      <c r="E59" s="142"/>
      <c r="F59" s="142"/>
      <c r="G59" s="143"/>
      <c r="H59" s="142"/>
      <c r="I59" s="143"/>
      <c r="J59" s="142"/>
      <c r="K59" s="143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142"/>
      <c r="E60" s="142"/>
      <c r="F60" s="142"/>
      <c r="G60" s="143"/>
      <c r="H60" s="142"/>
      <c r="I60" s="143"/>
      <c r="J60" s="142"/>
      <c r="K60" s="143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145"/>
      <c r="E61" s="146"/>
      <c r="F61" s="144"/>
      <c r="G61" s="147"/>
      <c r="H61" s="144"/>
      <c r="I61" s="147"/>
      <c r="J61" s="144"/>
      <c r="K61" s="147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145"/>
      <c r="E62" s="146"/>
      <c r="F62" s="144"/>
      <c r="G62" s="147"/>
      <c r="H62" s="144"/>
      <c r="I62" s="147"/>
      <c r="J62" s="144"/>
      <c r="K62" s="147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145"/>
      <c r="E63" s="146"/>
      <c r="F63" s="144">
        <v>9151</v>
      </c>
      <c r="G63" s="147">
        <v>9151</v>
      </c>
      <c r="H63" s="144">
        <v>9591</v>
      </c>
      <c r="I63" s="147">
        <v>9551</v>
      </c>
      <c r="J63" s="144">
        <v>10761</v>
      </c>
      <c r="K63" s="147">
        <v>10761</v>
      </c>
      <c r="L63" s="55"/>
      <c r="M63" s="61"/>
      <c r="N63" s="70">
        <f>IF(ISERROR(L63+J63+H63+F63),"Invalid Input",L63+J63+H63+F63)</f>
        <v>29503</v>
      </c>
      <c r="O63" s="71">
        <f>IF(ISERROR(G63+I63+K63+M63),"Invalid Input",G63+I63+K63+M63)</f>
        <v>29463</v>
      </c>
      <c r="P63" s="68">
        <v>0</v>
      </c>
      <c r="Q63" s="53">
        <f>IF(ISERROR(P63-O63),"Invalid Input",(P63-O63))</f>
        <v>-29463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142"/>
      <c r="E64" s="142"/>
      <c r="F64" s="142"/>
      <c r="G64" s="143"/>
      <c r="H64" s="142"/>
      <c r="I64" s="143"/>
      <c r="J64" s="142"/>
      <c r="K64" s="143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148"/>
      <c r="E65" s="148"/>
      <c r="F65" s="148"/>
      <c r="G65" s="149"/>
      <c r="H65" s="148"/>
      <c r="I65" s="149"/>
      <c r="J65" s="148"/>
      <c r="K65" s="149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ht="28.8" x14ac:dyDescent="0.3">
      <c r="A66" s="27"/>
      <c r="B66" s="37" t="s">
        <v>86</v>
      </c>
      <c r="C66" s="38"/>
      <c r="D66" s="145">
        <v>1050</v>
      </c>
      <c r="E66" s="146">
        <v>1505</v>
      </c>
      <c r="F66" s="144">
        <v>220</v>
      </c>
      <c r="G66" s="147">
        <v>190</v>
      </c>
      <c r="H66" s="144">
        <v>250</v>
      </c>
      <c r="I66" s="147">
        <v>193</v>
      </c>
      <c r="J66" s="144">
        <v>180</v>
      </c>
      <c r="K66" s="147">
        <v>0</v>
      </c>
      <c r="L66" s="55"/>
      <c r="M66" s="61"/>
      <c r="N66" s="70">
        <f>IF(ISERROR(L66+J66+H66+F66),"Invalid Input",L66+J66+H66+F66)</f>
        <v>650</v>
      </c>
      <c r="O66" s="71">
        <f>IF(ISERROR(G66+I66+K66+M66),"Invalid Input",G66+I66+K66+M66)</f>
        <v>383</v>
      </c>
      <c r="P66" s="68">
        <v>0</v>
      </c>
      <c r="Q66" s="53">
        <f>IF(ISERROR(P66-O66),"Invalid Input",(P66-O66))</f>
        <v>-383</v>
      </c>
      <c r="R66" s="16" t="b">
        <v>1</v>
      </c>
      <c r="S66" s="103" t="s">
        <v>210</v>
      </c>
      <c r="T66" s="103" t="s">
        <v>211</v>
      </c>
    </row>
    <row r="67" spans="1:20" x14ac:dyDescent="0.3">
      <c r="A67" s="27"/>
      <c r="B67" s="37" t="s">
        <v>83</v>
      </c>
      <c r="C67" s="38"/>
      <c r="D67" s="145"/>
      <c r="E67" s="146"/>
      <c r="F67" s="144"/>
      <c r="G67" s="147"/>
      <c r="H67" s="144"/>
      <c r="I67" s="147"/>
      <c r="J67" s="144"/>
      <c r="K67" s="147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145"/>
      <c r="E68" s="146"/>
      <c r="F68" s="144">
        <v>9151</v>
      </c>
      <c r="G68" s="147">
        <v>9151</v>
      </c>
      <c r="H68" s="144">
        <v>9591</v>
      </c>
      <c r="I68" s="147">
        <v>9591</v>
      </c>
      <c r="J68" s="144">
        <v>10581</v>
      </c>
      <c r="K68" s="147">
        <v>10581</v>
      </c>
      <c r="L68" s="55"/>
      <c r="M68" s="61"/>
      <c r="N68" s="70">
        <f>IF(ISERROR(L68+J68+H68+F68),"Invalid Input",L68+J68+H68+F68)</f>
        <v>29323</v>
      </c>
      <c r="O68" s="71">
        <f>IF(ISERROR(G68+I68+K68+M68),"Invalid Input",G68+I68+K68+M68)</f>
        <v>29323</v>
      </c>
      <c r="P68" s="68">
        <v>0</v>
      </c>
      <c r="Q68" s="53">
        <f>IF(ISERROR(P68-O68),"Invalid Input",(P68-O68))</f>
        <v>-29323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145">
        <v>537</v>
      </c>
      <c r="E69" s="146">
        <v>837</v>
      </c>
      <c r="F69" s="144">
        <v>0</v>
      </c>
      <c r="G69" s="147">
        <v>0</v>
      </c>
      <c r="H69" s="144">
        <v>0</v>
      </c>
      <c r="I69" s="147">
        <v>0</v>
      </c>
      <c r="J69" s="144">
        <v>0</v>
      </c>
      <c r="K69" s="147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142"/>
      <c r="E70" s="142"/>
      <c r="F70" s="142"/>
      <c r="G70" s="143"/>
      <c r="H70" s="142"/>
      <c r="I70" s="143"/>
      <c r="J70" s="142"/>
      <c r="K70" s="143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148"/>
      <c r="E71" s="148"/>
      <c r="F71" s="148"/>
      <c r="G71" s="149"/>
      <c r="H71" s="148"/>
      <c r="I71" s="149"/>
      <c r="J71" s="148"/>
      <c r="K71" s="149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145">
        <v>0</v>
      </c>
      <c r="E72" s="146">
        <v>2</v>
      </c>
      <c r="F72" s="144">
        <v>0</v>
      </c>
      <c r="G72" s="147">
        <v>0</v>
      </c>
      <c r="H72" s="144">
        <v>0</v>
      </c>
      <c r="I72" s="147">
        <v>0</v>
      </c>
      <c r="J72" s="144">
        <v>0</v>
      </c>
      <c r="K72" s="147">
        <v>0</v>
      </c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145">
        <v>0</v>
      </c>
      <c r="E73" s="146">
        <v>5</v>
      </c>
      <c r="F73" s="144">
        <v>0</v>
      </c>
      <c r="G73" s="147">
        <v>0</v>
      </c>
      <c r="H73" s="144">
        <v>0</v>
      </c>
      <c r="I73" s="147">
        <v>0</v>
      </c>
      <c r="J73" s="144">
        <v>0</v>
      </c>
      <c r="K73" s="147">
        <v>0</v>
      </c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145">
        <v>0</v>
      </c>
      <c r="E74" s="146">
        <v>1</v>
      </c>
      <c r="F74" s="144">
        <v>0</v>
      </c>
      <c r="G74" s="147">
        <v>0</v>
      </c>
      <c r="H74" s="144">
        <v>0</v>
      </c>
      <c r="I74" s="147">
        <v>0</v>
      </c>
      <c r="J74" s="144">
        <v>0</v>
      </c>
      <c r="K74" s="147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145"/>
      <c r="E75" s="146"/>
      <c r="F75" s="144"/>
      <c r="G75" s="147"/>
      <c r="H75" s="144"/>
      <c r="I75" s="147"/>
      <c r="J75" s="144"/>
      <c r="K75" s="147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145">
        <v>0</v>
      </c>
      <c r="E76" s="146">
        <v>1</v>
      </c>
      <c r="F76" s="144">
        <v>0</v>
      </c>
      <c r="G76" s="147">
        <v>0</v>
      </c>
      <c r="H76" s="144">
        <v>0</v>
      </c>
      <c r="I76" s="147">
        <v>0</v>
      </c>
      <c r="J76" s="144">
        <v>0</v>
      </c>
      <c r="K76" s="147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145"/>
      <c r="E77" s="146"/>
      <c r="F77" s="144"/>
      <c r="G77" s="147"/>
      <c r="H77" s="144"/>
      <c r="I77" s="147"/>
      <c r="J77" s="144"/>
      <c r="K77" s="147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145"/>
      <c r="E78" s="146"/>
      <c r="F78" s="144"/>
      <c r="G78" s="147"/>
      <c r="H78" s="144"/>
      <c r="I78" s="147"/>
      <c r="J78" s="144"/>
      <c r="K78" s="147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145"/>
      <c r="E79" s="146"/>
      <c r="F79" s="144"/>
      <c r="G79" s="147"/>
      <c r="H79" s="144"/>
      <c r="I79" s="147"/>
      <c r="J79" s="144"/>
      <c r="K79" s="147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145">
        <v>0</v>
      </c>
      <c r="E80" s="146">
        <v>3</v>
      </c>
      <c r="F80" s="144">
        <v>0</v>
      </c>
      <c r="G80" s="147">
        <v>0</v>
      </c>
      <c r="H80" s="144">
        <v>1</v>
      </c>
      <c r="I80" s="147">
        <v>0</v>
      </c>
      <c r="J80" s="144">
        <v>0</v>
      </c>
      <c r="K80" s="147">
        <v>0</v>
      </c>
      <c r="L80" s="55"/>
      <c r="M80" s="61"/>
      <c r="N80" s="70">
        <f t="shared" si="4"/>
        <v>1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145"/>
      <c r="E81" s="146"/>
      <c r="F81" s="144"/>
      <c r="G81" s="147"/>
      <c r="H81" s="144"/>
      <c r="I81" s="147"/>
      <c r="J81" s="144"/>
      <c r="K81" s="147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145"/>
      <c r="E82" s="146"/>
      <c r="F82" s="144"/>
      <c r="G82" s="147"/>
      <c r="H82" s="144"/>
      <c r="I82" s="147"/>
      <c r="J82" s="144"/>
      <c r="K82" s="147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145"/>
      <c r="E83" s="146"/>
      <c r="F83" s="144"/>
      <c r="G83" s="147"/>
      <c r="H83" s="144"/>
      <c r="I83" s="147"/>
      <c r="J83" s="144"/>
      <c r="K83" s="147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142"/>
      <c r="E84" s="142"/>
      <c r="F84" s="142"/>
      <c r="G84" s="143"/>
      <c r="H84" s="142"/>
      <c r="I84" s="143"/>
      <c r="J84" s="142"/>
      <c r="K84" s="143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142"/>
      <c r="E85" s="142"/>
      <c r="F85" s="142"/>
      <c r="G85" s="143"/>
      <c r="H85" s="142"/>
      <c r="I85" s="143"/>
      <c r="J85" s="142"/>
      <c r="K85" s="143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145">
        <v>150</v>
      </c>
      <c r="E86" s="146">
        <v>150</v>
      </c>
      <c r="F86" s="144">
        <v>0</v>
      </c>
      <c r="G86" s="147">
        <v>0</v>
      </c>
      <c r="H86" s="144">
        <v>150</v>
      </c>
      <c r="I86" s="147">
        <v>151</v>
      </c>
      <c r="J86" s="144">
        <v>200</v>
      </c>
      <c r="K86" s="147">
        <v>236</v>
      </c>
      <c r="L86" s="55"/>
      <c r="M86" s="61"/>
      <c r="N86" s="70">
        <f>IF(ISERROR(L86+J86+H86+F86),"Invalid Input",L86+J86+H86+F86)</f>
        <v>350</v>
      </c>
      <c r="O86" s="71">
        <f>IF(ISERROR(G86+I86+K86+M86),"Invalid Input",G86+I86+K86+M86)</f>
        <v>387</v>
      </c>
      <c r="P86" s="68">
        <v>0</v>
      </c>
      <c r="Q86" s="53">
        <f>IF(ISERROR(P86-O86),"Invalid Input",(P86-O86))</f>
        <v>-387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SheetNames!A48</f>
        <v>KZN292</v>
      </c>
    </row>
  </sheetData>
  <mergeCells count="48"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47:C47"/>
    <mergeCell ref="B33:C33"/>
    <mergeCell ref="B34:C34"/>
    <mergeCell ref="B36:C36"/>
    <mergeCell ref="B37:C37"/>
    <mergeCell ref="A38:C38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5" orientation="landscape" r:id="rId1"/>
  <rowBreaks count="1" manualBreakCount="1">
    <brk id="16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KZN293 - Ndwedwe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>
        <v>95</v>
      </c>
      <c r="E41" s="60">
        <v>20</v>
      </c>
      <c r="F41" s="55">
        <v>5</v>
      </c>
      <c r="G41" s="61">
        <v>5</v>
      </c>
      <c r="H41" s="55">
        <v>5</v>
      </c>
      <c r="I41" s="61">
        <v>5</v>
      </c>
      <c r="J41" s="55"/>
      <c r="K41" s="61"/>
      <c r="L41" s="55"/>
      <c r="M41" s="61"/>
      <c r="N41" s="70">
        <f>IF(ISERROR(L41+J41+H41+F41),"Invalid Input",L41+J41+H41+F41)</f>
        <v>10</v>
      </c>
      <c r="O41" s="71">
        <f>IF(ISERROR(G41+I41+K41+M41),"Invalid Input",G41+I41+K41+M41)</f>
        <v>10</v>
      </c>
      <c r="P41" s="68">
        <v>0</v>
      </c>
      <c r="Q41" s="53">
        <f>IF(ISERROR(P41-O41),"Invalid Input",(P41-O41))</f>
        <v>-10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>
        <v>5000</v>
      </c>
      <c r="E61" s="60">
        <v>1250</v>
      </c>
      <c r="F61" s="55">
        <v>1250</v>
      </c>
      <c r="G61" s="61">
        <v>1250</v>
      </c>
      <c r="H61" s="55">
        <v>1250</v>
      </c>
      <c r="I61" s="61">
        <v>1250</v>
      </c>
      <c r="J61" s="55"/>
      <c r="K61" s="61"/>
      <c r="L61" s="55"/>
      <c r="M61" s="61"/>
      <c r="N61" s="70">
        <f>IF(ISERROR(L61+J61+H61+F61),"Invalid Input",L61+J61+H61+F61)</f>
        <v>2500</v>
      </c>
      <c r="O61" s="71">
        <f>IF(ISERROR(G61+I61+K61+M61),"Invalid Input",G61+I61+K61+M61)</f>
        <v>2500</v>
      </c>
      <c r="P61" s="68">
        <v>0</v>
      </c>
      <c r="Q61" s="53">
        <f>IF(ISERROR(P61-O61),"Invalid Input",(P61-O61))</f>
        <v>-2500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>
        <v>100</v>
      </c>
      <c r="E63" s="60">
        <v>25</v>
      </c>
      <c r="F63" s="55">
        <v>25</v>
      </c>
      <c r="G63" s="61">
        <v>25</v>
      </c>
      <c r="H63" s="55">
        <v>25</v>
      </c>
      <c r="I63" s="61">
        <v>25</v>
      </c>
      <c r="J63" s="55"/>
      <c r="K63" s="61"/>
      <c r="L63" s="55"/>
      <c r="M63" s="61"/>
      <c r="N63" s="70">
        <f>IF(ISERROR(L63+J63+H63+F63),"Invalid Input",L63+J63+H63+F63)</f>
        <v>50</v>
      </c>
      <c r="O63" s="71">
        <f>IF(ISERROR(G63+I63+K63+M63),"Invalid Input",G63+I63+K63+M63)</f>
        <v>50</v>
      </c>
      <c r="P63" s="68">
        <v>0</v>
      </c>
      <c r="Q63" s="53">
        <f>IF(ISERROR(P63-O63),"Invalid Input",(P63-O63))</f>
        <v>-50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>
        <v>10</v>
      </c>
      <c r="E67" s="60">
        <v>10</v>
      </c>
      <c r="F67" s="55">
        <v>3</v>
      </c>
      <c r="G67" s="61"/>
      <c r="H67" s="55">
        <v>2</v>
      </c>
      <c r="I67" s="61"/>
      <c r="J67" s="55"/>
      <c r="K67" s="61"/>
      <c r="L67" s="55"/>
      <c r="M67" s="61"/>
      <c r="N67" s="70">
        <f>IF(ISERROR(L67+J67+H67+F67),"Invalid Input",L67+J67+H67+F67)</f>
        <v>5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>
        <v>20</v>
      </c>
      <c r="E69" s="60">
        <v>10</v>
      </c>
      <c r="F69" s="55">
        <v>2</v>
      </c>
      <c r="G69" s="61">
        <v>0</v>
      </c>
      <c r="H69" s="55">
        <v>2</v>
      </c>
      <c r="I69" s="61">
        <v>0</v>
      </c>
      <c r="J69" s="55"/>
      <c r="K69" s="61"/>
      <c r="L69" s="55"/>
      <c r="M69" s="61"/>
      <c r="N69" s="70">
        <f>IF(ISERROR(L69+J69+H69+F69),"Invalid Input",L69+J69+H69+F69)</f>
        <v>4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>
        <v>19</v>
      </c>
      <c r="E72" s="60">
        <v>8</v>
      </c>
      <c r="F72" s="55">
        <v>2</v>
      </c>
      <c r="G72" s="61">
        <v>2</v>
      </c>
      <c r="H72" s="55">
        <v>2</v>
      </c>
      <c r="I72" s="61">
        <v>2</v>
      </c>
      <c r="J72" s="55"/>
      <c r="K72" s="61"/>
      <c r="L72" s="55"/>
      <c r="M72" s="61"/>
      <c r="N72" s="70">
        <f t="shared" ref="N72:N83" si="4">IF(ISERROR(L72+J72+H72+F72),"Invalid Input",L72+J72+H72+F72)</f>
        <v>4</v>
      </c>
      <c r="O72" s="71">
        <f t="shared" ref="O72:O83" si="5">IF(ISERROR(G72+I72+K72+M72),"Invalid Input",G72+I72+K72+M72)</f>
        <v>4</v>
      </c>
      <c r="P72" s="68">
        <v>0</v>
      </c>
      <c r="Q72" s="53">
        <f t="shared" ref="Q72:Q83" si="6">IF(ISERROR(P72-O72),"Invalid Input",(P72-O72))</f>
        <v>-4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>
        <v>19</v>
      </c>
      <c r="E73" s="60">
        <v>4</v>
      </c>
      <c r="F73" s="55"/>
      <c r="G73" s="61"/>
      <c r="H73" s="55">
        <v>1</v>
      </c>
      <c r="I73" s="61">
        <v>0</v>
      </c>
      <c r="J73" s="55"/>
      <c r="K73" s="61"/>
      <c r="L73" s="55"/>
      <c r="M73" s="61"/>
      <c r="N73" s="70">
        <f t="shared" si="4"/>
        <v>1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>
        <v>0</v>
      </c>
      <c r="F74" s="55"/>
      <c r="G74" s="61"/>
      <c r="H74" s="55">
        <v>0</v>
      </c>
      <c r="I74" s="61">
        <v>0</v>
      </c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>
        <v>0</v>
      </c>
      <c r="F75" s="55"/>
      <c r="G75" s="61"/>
      <c r="H75" s="55">
        <v>0</v>
      </c>
      <c r="I75" s="61">
        <v>0</v>
      </c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>
        <v>0</v>
      </c>
      <c r="F76" s="55"/>
      <c r="G76" s="61"/>
      <c r="H76" s="55">
        <v>0</v>
      </c>
      <c r="I76" s="61">
        <v>0</v>
      </c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>
        <v>0</v>
      </c>
      <c r="F77" s="55"/>
      <c r="G77" s="61"/>
      <c r="H77" s="55">
        <v>0</v>
      </c>
      <c r="I77" s="61">
        <v>0</v>
      </c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>
        <v>1</v>
      </c>
      <c r="E78" s="60">
        <v>1</v>
      </c>
      <c r="F78" s="55"/>
      <c r="G78" s="61"/>
      <c r="H78" s="55">
        <v>1</v>
      </c>
      <c r="I78" s="61">
        <v>0</v>
      </c>
      <c r="J78" s="55"/>
      <c r="K78" s="61"/>
      <c r="L78" s="55"/>
      <c r="M78" s="61"/>
      <c r="N78" s="70">
        <f t="shared" si="4"/>
        <v>1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>
        <v>0</v>
      </c>
      <c r="F79" s="55"/>
      <c r="G79" s="61"/>
      <c r="H79" s="55">
        <v>0</v>
      </c>
      <c r="I79" s="61">
        <v>0</v>
      </c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>
        <v>0</v>
      </c>
      <c r="F80" s="55"/>
      <c r="G80" s="61"/>
      <c r="H80" s="55">
        <v>0</v>
      </c>
      <c r="I80" s="61">
        <v>0</v>
      </c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>
        <v>0</v>
      </c>
      <c r="F81" s="55"/>
      <c r="G81" s="61"/>
      <c r="H81" s="55">
        <v>0</v>
      </c>
      <c r="I81" s="61">
        <v>0</v>
      </c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>
        <v>1</v>
      </c>
      <c r="E82" s="60">
        <v>1</v>
      </c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>
        <v>120</v>
      </c>
      <c r="E86" s="60">
        <v>120</v>
      </c>
      <c r="F86" s="55">
        <v>60</v>
      </c>
      <c r="G86" s="61">
        <v>60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60</v>
      </c>
      <c r="O86" s="71">
        <f>IF(ISERROR(G86+I86+K86+M86),"Invalid Input",G86+I86+K86+M86)</f>
        <v>60</v>
      </c>
      <c r="P86" s="68">
        <v>0</v>
      </c>
      <c r="Q86" s="53">
        <f>IF(ISERROR(P86-O86),"Invalid Input",(P86-O86))</f>
        <v>-60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SheetNames!A49</f>
        <v>KZN293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KZN213 - Umzumbe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56"/>
      <c r="E5" s="90" t="s">
        <v>37</v>
      </c>
    </row>
    <row r="6" spans="1:20" x14ac:dyDescent="0.3">
      <c r="C6" s="120" t="s">
        <v>30</v>
      </c>
      <c r="D6" s="157">
        <v>287</v>
      </c>
      <c r="E6" s="89" t="s">
        <v>33</v>
      </c>
    </row>
    <row r="7" spans="1:20" ht="27.6" x14ac:dyDescent="0.3">
      <c r="A7" s="67"/>
      <c r="B7" s="62"/>
      <c r="C7" s="123" t="s">
        <v>64</v>
      </c>
      <c r="D7" s="158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58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58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58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56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58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58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58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58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145"/>
      <c r="E24" s="146">
        <v>0</v>
      </c>
      <c r="F24" s="144"/>
      <c r="G24" s="147"/>
      <c r="H24" s="144"/>
      <c r="I24" s="147"/>
      <c r="J24" s="144"/>
      <c r="K24" s="147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145"/>
      <c r="E25" s="146">
        <v>0</v>
      </c>
      <c r="F25" s="144"/>
      <c r="G25" s="147"/>
      <c r="H25" s="144"/>
      <c r="I25" s="147"/>
      <c r="J25" s="144"/>
      <c r="K25" s="147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145"/>
      <c r="E26" s="146">
        <v>0</v>
      </c>
      <c r="F26" s="144"/>
      <c r="G26" s="147"/>
      <c r="H26" s="144"/>
      <c r="I26" s="147"/>
      <c r="J26" s="144"/>
      <c r="K26" s="147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145"/>
      <c r="E27" s="146">
        <v>0</v>
      </c>
      <c r="F27" s="144"/>
      <c r="G27" s="147"/>
      <c r="H27" s="144"/>
      <c r="I27" s="147"/>
      <c r="J27" s="144"/>
      <c r="K27" s="147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145"/>
      <c r="E28" s="146">
        <v>0</v>
      </c>
      <c r="F28" s="144"/>
      <c r="G28" s="147"/>
      <c r="H28" s="144"/>
      <c r="I28" s="147"/>
      <c r="J28" s="144"/>
      <c r="K28" s="147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145"/>
      <c r="E29" s="146">
        <v>0</v>
      </c>
      <c r="F29" s="144"/>
      <c r="G29" s="147"/>
      <c r="H29" s="144"/>
      <c r="I29" s="147"/>
      <c r="J29" s="144"/>
      <c r="K29" s="147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145"/>
      <c r="E30" s="146">
        <v>0</v>
      </c>
      <c r="F30" s="144"/>
      <c r="G30" s="147"/>
      <c r="H30" s="144"/>
      <c r="I30" s="147"/>
      <c r="J30" s="144"/>
      <c r="K30" s="147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145"/>
      <c r="E31" s="146">
        <v>0</v>
      </c>
      <c r="F31" s="144"/>
      <c r="G31" s="147"/>
      <c r="H31" s="144"/>
      <c r="I31" s="147"/>
      <c r="J31" s="144"/>
      <c r="K31" s="147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145"/>
      <c r="E32" s="146"/>
      <c r="F32" s="144"/>
      <c r="G32" s="147"/>
      <c r="H32" s="144"/>
      <c r="I32" s="147"/>
      <c r="J32" s="144"/>
      <c r="K32" s="147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145"/>
      <c r="E33" s="146">
        <v>0</v>
      </c>
      <c r="F33" s="144"/>
      <c r="G33" s="147"/>
      <c r="H33" s="144"/>
      <c r="I33" s="147"/>
      <c r="J33" s="144"/>
      <c r="K33" s="147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145"/>
      <c r="E34" s="146">
        <v>0</v>
      </c>
      <c r="F34" s="144"/>
      <c r="G34" s="147"/>
      <c r="H34" s="144"/>
      <c r="I34" s="147"/>
      <c r="J34" s="144"/>
      <c r="K34" s="147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145"/>
      <c r="E35" s="146">
        <v>0</v>
      </c>
      <c r="F35" s="144"/>
      <c r="G35" s="147"/>
      <c r="H35" s="144"/>
      <c r="I35" s="147"/>
      <c r="J35" s="144"/>
      <c r="K35" s="147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145"/>
      <c r="E36" s="146">
        <v>0</v>
      </c>
      <c r="F36" s="144"/>
      <c r="G36" s="147"/>
      <c r="H36" s="144"/>
      <c r="I36" s="147"/>
      <c r="J36" s="144"/>
      <c r="K36" s="147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148"/>
      <c r="E37" s="148"/>
      <c r="F37" s="148"/>
      <c r="G37" s="149"/>
      <c r="H37" s="148"/>
      <c r="I37" s="149"/>
      <c r="J37" s="148"/>
      <c r="K37" s="149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148"/>
      <c r="E38" s="148"/>
      <c r="F38" s="148"/>
      <c r="G38" s="149"/>
      <c r="H38" s="148"/>
      <c r="I38" s="149"/>
      <c r="J38" s="148"/>
      <c r="K38" s="149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148"/>
      <c r="E39" s="148"/>
      <c r="F39" s="148"/>
      <c r="G39" s="149"/>
      <c r="H39" s="148"/>
      <c r="I39" s="149"/>
      <c r="J39" s="148"/>
      <c r="K39" s="149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145"/>
      <c r="E40" s="146">
        <v>5</v>
      </c>
      <c r="F40" s="144"/>
      <c r="G40" s="147"/>
      <c r="H40" s="144"/>
      <c r="I40" s="147"/>
      <c r="J40" s="144"/>
      <c r="K40" s="147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145"/>
      <c r="E41" s="146">
        <v>14</v>
      </c>
      <c r="F41" s="144"/>
      <c r="G41" s="147"/>
      <c r="H41" s="144"/>
      <c r="I41" s="147"/>
      <c r="J41" s="144"/>
      <c r="K41" s="147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145"/>
      <c r="E42" s="146">
        <v>3</v>
      </c>
      <c r="F42" s="144"/>
      <c r="G42" s="147"/>
      <c r="H42" s="144"/>
      <c r="I42" s="147"/>
      <c r="J42" s="144"/>
      <c r="K42" s="147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145"/>
      <c r="E43" s="146">
        <v>3</v>
      </c>
      <c r="F43" s="144"/>
      <c r="G43" s="147"/>
      <c r="H43" s="144"/>
      <c r="I43" s="147"/>
      <c r="J43" s="144"/>
      <c r="K43" s="147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150"/>
      <c r="E44" s="150"/>
      <c r="F44" s="150"/>
      <c r="G44" s="151"/>
      <c r="H44" s="150"/>
      <c r="I44" s="151"/>
      <c r="J44" s="150"/>
      <c r="K44" s="151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150"/>
      <c r="E45" s="150"/>
      <c r="F45" s="150"/>
      <c r="G45" s="151"/>
      <c r="H45" s="150"/>
      <c r="I45" s="151"/>
      <c r="J45" s="150"/>
      <c r="K45" s="151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150"/>
      <c r="E46" s="150"/>
      <c r="F46" s="150"/>
      <c r="G46" s="151"/>
      <c r="H46" s="150"/>
      <c r="I46" s="151"/>
      <c r="J46" s="150"/>
      <c r="K46" s="151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145"/>
      <c r="E47" s="146">
        <v>0</v>
      </c>
      <c r="F47" s="144"/>
      <c r="G47" s="147"/>
      <c r="H47" s="144"/>
      <c r="I47" s="147"/>
      <c r="J47" s="144"/>
      <c r="K47" s="147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145"/>
      <c r="E48" s="146">
        <v>0</v>
      </c>
      <c r="F48" s="144"/>
      <c r="G48" s="147"/>
      <c r="H48" s="144"/>
      <c r="I48" s="147"/>
      <c r="J48" s="144"/>
      <c r="K48" s="147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145"/>
      <c r="E49" s="146">
        <v>0</v>
      </c>
      <c r="F49" s="144"/>
      <c r="G49" s="147"/>
      <c r="H49" s="144"/>
      <c r="I49" s="147"/>
      <c r="J49" s="144"/>
      <c r="K49" s="147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148"/>
      <c r="E50" s="148"/>
      <c r="F50" s="148"/>
      <c r="G50" s="149"/>
      <c r="H50" s="148"/>
      <c r="I50" s="149"/>
      <c r="J50" s="148"/>
      <c r="K50" s="149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148"/>
      <c r="E51" s="148"/>
      <c r="F51" s="148"/>
      <c r="G51" s="149"/>
      <c r="H51" s="148"/>
      <c r="I51" s="149"/>
      <c r="J51" s="148"/>
      <c r="K51" s="149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148"/>
      <c r="E52" s="148"/>
      <c r="F52" s="148"/>
      <c r="G52" s="149"/>
      <c r="H52" s="148"/>
      <c r="I52" s="149"/>
      <c r="J52" s="148"/>
      <c r="K52" s="149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145"/>
      <c r="E53" s="146">
        <v>0</v>
      </c>
      <c r="F53" s="144"/>
      <c r="G53" s="147"/>
      <c r="H53" s="144"/>
      <c r="I53" s="147"/>
      <c r="J53" s="144"/>
      <c r="K53" s="147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145"/>
      <c r="E54" s="146">
        <v>0</v>
      </c>
      <c r="F54" s="144"/>
      <c r="G54" s="147"/>
      <c r="H54" s="144"/>
      <c r="I54" s="147"/>
      <c r="J54" s="144"/>
      <c r="K54" s="147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148"/>
      <c r="E55" s="148"/>
      <c r="F55" s="148"/>
      <c r="G55" s="149"/>
      <c r="H55" s="148"/>
      <c r="I55" s="149"/>
      <c r="J55" s="148"/>
      <c r="K55" s="149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148"/>
      <c r="E56" s="148"/>
      <c r="F56" s="148"/>
      <c r="G56" s="149"/>
      <c r="H56" s="148"/>
      <c r="I56" s="149"/>
      <c r="J56" s="148"/>
      <c r="K56" s="149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145"/>
      <c r="E57" s="146">
        <v>0</v>
      </c>
      <c r="F57" s="144"/>
      <c r="G57" s="147"/>
      <c r="H57" s="144"/>
      <c r="I57" s="147"/>
      <c r="J57" s="144"/>
      <c r="K57" s="147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145"/>
      <c r="E58" s="146">
        <v>0</v>
      </c>
      <c r="F58" s="144"/>
      <c r="G58" s="147"/>
      <c r="H58" s="144"/>
      <c r="I58" s="147"/>
      <c r="J58" s="144"/>
      <c r="K58" s="147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142"/>
      <c r="E59" s="142"/>
      <c r="F59" s="142"/>
      <c r="G59" s="143"/>
      <c r="H59" s="142"/>
      <c r="I59" s="143"/>
      <c r="J59" s="142"/>
      <c r="K59" s="143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142"/>
      <c r="E60" s="142"/>
      <c r="F60" s="142"/>
      <c r="G60" s="143"/>
      <c r="H60" s="142"/>
      <c r="I60" s="143"/>
      <c r="J60" s="142"/>
      <c r="K60" s="143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145"/>
      <c r="E61" s="146">
        <v>200</v>
      </c>
      <c r="F61" s="144"/>
      <c r="G61" s="147"/>
      <c r="H61" s="144"/>
      <c r="I61" s="147"/>
      <c r="J61" s="144">
        <v>50</v>
      </c>
      <c r="K61" s="147">
        <v>50</v>
      </c>
      <c r="L61" s="55"/>
      <c r="M61" s="61"/>
      <c r="N61" s="70">
        <f>IF(ISERROR(L61+J61+H61+F61),"Invalid Input",L61+J61+H61+F61)</f>
        <v>50</v>
      </c>
      <c r="O61" s="71">
        <f>IF(ISERROR(G61+I61+K61+M61),"Invalid Input",G61+I61+K61+M61)</f>
        <v>50</v>
      </c>
      <c r="P61" s="68">
        <v>0</v>
      </c>
      <c r="Q61" s="53">
        <f>IF(ISERROR(P61-O61),"Invalid Input",(P61-O61))</f>
        <v>-50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145"/>
      <c r="E62" s="146">
        <v>0</v>
      </c>
      <c r="F62" s="144"/>
      <c r="G62" s="147"/>
      <c r="H62" s="144"/>
      <c r="I62" s="147"/>
      <c r="J62" s="144"/>
      <c r="K62" s="147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145"/>
      <c r="E63" s="146">
        <v>0</v>
      </c>
      <c r="F63" s="144"/>
      <c r="G63" s="147"/>
      <c r="H63" s="144"/>
      <c r="I63" s="147"/>
      <c r="J63" s="144"/>
      <c r="K63" s="147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142"/>
      <c r="E64" s="142"/>
      <c r="F64" s="142"/>
      <c r="G64" s="143"/>
      <c r="H64" s="142"/>
      <c r="I64" s="143"/>
      <c r="J64" s="142"/>
      <c r="K64" s="143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148"/>
      <c r="E65" s="148"/>
      <c r="F65" s="148"/>
      <c r="G65" s="149"/>
      <c r="H65" s="148"/>
      <c r="I65" s="149"/>
      <c r="J65" s="148"/>
      <c r="K65" s="149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145"/>
      <c r="E66" s="146">
        <v>1381</v>
      </c>
      <c r="F66" s="144"/>
      <c r="G66" s="147"/>
      <c r="H66" s="144"/>
      <c r="I66" s="147"/>
      <c r="J66" s="144">
        <v>834</v>
      </c>
      <c r="K66" s="147">
        <v>834</v>
      </c>
      <c r="L66" s="55"/>
      <c r="M66" s="61"/>
      <c r="N66" s="70">
        <f>IF(ISERROR(L66+J66+H66+F66),"Invalid Input",L66+J66+H66+F66)</f>
        <v>834</v>
      </c>
      <c r="O66" s="71">
        <f>IF(ISERROR(G66+I66+K66+M66),"Invalid Input",G66+I66+K66+M66)</f>
        <v>834</v>
      </c>
      <c r="P66" s="68">
        <v>0</v>
      </c>
      <c r="Q66" s="53">
        <f>IF(ISERROR(P66-O66),"Invalid Input",(P66-O66))</f>
        <v>-834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145"/>
      <c r="E67" s="146">
        <v>0</v>
      </c>
      <c r="F67" s="144"/>
      <c r="G67" s="147"/>
      <c r="H67" s="144"/>
      <c r="I67" s="147"/>
      <c r="J67" s="144"/>
      <c r="K67" s="147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145"/>
      <c r="E68" s="146">
        <v>39600</v>
      </c>
      <c r="F68" s="144"/>
      <c r="G68" s="147"/>
      <c r="H68" s="144"/>
      <c r="I68" s="147"/>
      <c r="J68" s="144">
        <v>7401</v>
      </c>
      <c r="K68" s="147">
        <v>7401</v>
      </c>
      <c r="L68" s="55"/>
      <c r="M68" s="61"/>
      <c r="N68" s="70">
        <f>IF(ISERROR(L68+J68+H68+F68),"Invalid Input",L68+J68+H68+F68)</f>
        <v>7401</v>
      </c>
      <c r="O68" s="71">
        <f>IF(ISERROR(G68+I68+K68+M68),"Invalid Input",G68+I68+K68+M68)</f>
        <v>7401</v>
      </c>
      <c r="P68" s="68">
        <v>0</v>
      </c>
      <c r="Q68" s="53">
        <f>IF(ISERROR(P68-O68),"Invalid Input",(P68-O68))</f>
        <v>-7401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145"/>
      <c r="E69" s="146">
        <v>0</v>
      </c>
      <c r="F69" s="144"/>
      <c r="G69" s="147"/>
      <c r="H69" s="144"/>
      <c r="I69" s="147"/>
      <c r="J69" s="144"/>
      <c r="K69" s="147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142"/>
      <c r="E70" s="142"/>
      <c r="F70" s="142"/>
      <c r="G70" s="143"/>
      <c r="H70" s="142"/>
      <c r="I70" s="143"/>
      <c r="J70" s="142"/>
      <c r="K70" s="143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148"/>
      <c r="E71" s="148"/>
      <c r="F71" s="148"/>
      <c r="G71" s="149"/>
      <c r="H71" s="148"/>
      <c r="I71" s="149"/>
      <c r="J71" s="148"/>
      <c r="K71" s="149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145"/>
      <c r="E72" s="146">
        <v>2</v>
      </c>
      <c r="F72" s="144"/>
      <c r="G72" s="147"/>
      <c r="H72" s="144"/>
      <c r="I72" s="147"/>
      <c r="J72" s="144"/>
      <c r="K72" s="147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145"/>
      <c r="E73" s="146">
        <v>6</v>
      </c>
      <c r="F73" s="144"/>
      <c r="G73" s="147"/>
      <c r="H73" s="144"/>
      <c r="I73" s="147"/>
      <c r="J73" s="144">
        <v>2</v>
      </c>
      <c r="K73" s="147">
        <v>2</v>
      </c>
      <c r="L73" s="55"/>
      <c r="M73" s="61"/>
      <c r="N73" s="70">
        <f t="shared" si="4"/>
        <v>2</v>
      </c>
      <c r="O73" s="71">
        <f t="shared" si="5"/>
        <v>2</v>
      </c>
      <c r="P73" s="68">
        <v>0</v>
      </c>
      <c r="Q73" s="53">
        <f t="shared" si="6"/>
        <v>-2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145"/>
      <c r="E74" s="146"/>
      <c r="F74" s="144"/>
      <c r="G74" s="147"/>
      <c r="H74" s="144"/>
      <c r="I74" s="147"/>
      <c r="J74" s="144"/>
      <c r="K74" s="147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145"/>
      <c r="E75" s="146"/>
      <c r="F75" s="144"/>
      <c r="G75" s="147"/>
      <c r="H75" s="144"/>
      <c r="I75" s="147"/>
      <c r="J75" s="144"/>
      <c r="K75" s="147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145"/>
      <c r="E76" s="146">
        <v>10</v>
      </c>
      <c r="F76" s="144"/>
      <c r="G76" s="147"/>
      <c r="H76" s="144"/>
      <c r="I76" s="147"/>
      <c r="J76" s="144">
        <v>3</v>
      </c>
      <c r="K76" s="147">
        <v>3</v>
      </c>
      <c r="L76" s="55"/>
      <c r="M76" s="61"/>
      <c r="N76" s="70">
        <f t="shared" si="4"/>
        <v>3</v>
      </c>
      <c r="O76" s="71">
        <f t="shared" si="5"/>
        <v>3</v>
      </c>
      <c r="P76" s="68">
        <v>0</v>
      </c>
      <c r="Q76" s="53">
        <f t="shared" si="6"/>
        <v>-3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145"/>
      <c r="E77" s="146">
        <v>0</v>
      </c>
      <c r="F77" s="144"/>
      <c r="G77" s="147"/>
      <c r="H77" s="144"/>
      <c r="I77" s="147"/>
      <c r="J77" s="144"/>
      <c r="K77" s="147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145"/>
      <c r="E78" s="146">
        <v>0</v>
      </c>
      <c r="F78" s="144"/>
      <c r="G78" s="147"/>
      <c r="H78" s="144"/>
      <c r="I78" s="147"/>
      <c r="J78" s="144"/>
      <c r="K78" s="147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145"/>
      <c r="E79" s="146">
        <v>0</v>
      </c>
      <c r="F79" s="144"/>
      <c r="G79" s="147"/>
      <c r="H79" s="144"/>
      <c r="I79" s="147"/>
      <c r="J79" s="144"/>
      <c r="K79" s="147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145"/>
      <c r="E80" s="146">
        <v>0</v>
      </c>
      <c r="F80" s="144"/>
      <c r="G80" s="147"/>
      <c r="H80" s="144"/>
      <c r="I80" s="147"/>
      <c r="J80" s="144"/>
      <c r="K80" s="147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145"/>
      <c r="E81" s="146">
        <v>0</v>
      </c>
      <c r="F81" s="144"/>
      <c r="G81" s="147"/>
      <c r="H81" s="144"/>
      <c r="I81" s="147"/>
      <c r="J81" s="144"/>
      <c r="K81" s="147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145"/>
      <c r="E82" s="146">
        <v>0</v>
      </c>
      <c r="F82" s="144"/>
      <c r="G82" s="147"/>
      <c r="H82" s="144"/>
      <c r="I82" s="147"/>
      <c r="J82" s="144"/>
      <c r="K82" s="147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145"/>
      <c r="E83" s="146">
        <v>0</v>
      </c>
      <c r="F83" s="144"/>
      <c r="G83" s="147"/>
      <c r="H83" s="144"/>
      <c r="I83" s="147"/>
      <c r="J83" s="144"/>
      <c r="K83" s="147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142"/>
      <c r="E84" s="142"/>
      <c r="F84" s="142"/>
      <c r="G84" s="143"/>
      <c r="H84" s="142"/>
      <c r="I84" s="143"/>
      <c r="J84" s="142"/>
      <c r="K84" s="143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142"/>
      <c r="E85" s="142"/>
      <c r="F85" s="142"/>
      <c r="G85" s="143"/>
      <c r="H85" s="142"/>
      <c r="I85" s="143"/>
      <c r="J85" s="142"/>
      <c r="K85" s="143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145"/>
      <c r="E86" s="146"/>
      <c r="F86" s="144"/>
      <c r="G86" s="147"/>
      <c r="H86" s="144"/>
      <c r="I86" s="147"/>
      <c r="J86" s="144">
        <v>61</v>
      </c>
      <c r="K86" s="147">
        <v>61</v>
      </c>
      <c r="L86" s="55"/>
      <c r="M86" s="61"/>
      <c r="N86" s="70">
        <f>IF(ISERROR(L86+J86+H86+F86),"Invalid Input",L86+J86+H86+F86)</f>
        <v>61</v>
      </c>
      <c r="O86" s="71">
        <f>IF(ISERROR(G86+I86+K86+M86),"Invalid Input",G86+I86+K86+M86)</f>
        <v>61</v>
      </c>
      <c r="P86" s="68">
        <v>0</v>
      </c>
      <c r="Q86" s="53">
        <f>IF(ISERROR(P86-O86),"Invalid Input",(P86-O86))</f>
        <v>-61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SheetNames!A5</f>
        <v>KZN213</v>
      </c>
    </row>
  </sheetData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KZN294 - Maphumulo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SheetNames!A50</f>
        <v>KZN294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DC29 - iLembe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SheetNames!A51</f>
        <v>DC29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KZN433 - Greater Kokstad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>
        <v>14250</v>
      </c>
      <c r="E5" s="90" t="s">
        <v>37</v>
      </c>
    </row>
    <row r="6" spans="1:20" x14ac:dyDescent="0.3">
      <c r="C6" s="120" t="s">
        <v>30</v>
      </c>
      <c r="D6" s="122">
        <v>2500</v>
      </c>
      <c r="E6" s="89" t="s">
        <v>33</v>
      </c>
    </row>
    <row r="7" spans="1:20" ht="27.6" x14ac:dyDescent="0.3">
      <c r="A7" s="67"/>
      <c r="B7" s="62"/>
      <c r="C7" s="123" t="s">
        <v>64</v>
      </c>
      <c r="D7" s="124">
        <v>40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>
        <v>14250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>
        <v>950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10730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2500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20.3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 t="s">
        <v>235</v>
      </c>
      <c r="T19" s="95"/>
    </row>
    <row r="20" spans="1:20" ht="41.4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6" t="s">
        <v>235</v>
      </c>
      <c r="T20" s="96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01"/>
      <c r="T23" s="101"/>
    </row>
    <row r="24" spans="1:20" ht="15" customHeight="1" x14ac:dyDescent="0.3">
      <c r="A24" s="23"/>
      <c r="B24" s="166" t="s">
        <v>73</v>
      </c>
      <c r="C24" s="167">
        <v>0</v>
      </c>
      <c r="D24" s="59">
        <v>22</v>
      </c>
      <c r="E24" s="60">
        <v>22</v>
      </c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 t="s">
        <v>235</v>
      </c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>
        <v>0</v>
      </c>
      <c r="E25" s="60">
        <v>0</v>
      </c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>
        <v>22</v>
      </c>
      <c r="E26" s="60">
        <v>22</v>
      </c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>
        <v>0</v>
      </c>
      <c r="E27" s="60">
        <v>0</v>
      </c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>
        <v>0</v>
      </c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>
        <v>6</v>
      </c>
      <c r="E29" s="60">
        <v>6</v>
      </c>
      <c r="F29" s="55">
        <v>6</v>
      </c>
      <c r="G29" s="61"/>
      <c r="H29" s="55"/>
      <c r="I29" s="61"/>
      <c r="J29" s="55"/>
      <c r="K29" s="61"/>
      <c r="L29" s="55"/>
      <c r="M29" s="61"/>
      <c r="N29" s="70">
        <f t="shared" si="1"/>
        <v>6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 t="s">
        <v>236</v>
      </c>
      <c r="T29" s="101"/>
    </row>
    <row r="30" spans="1:20" ht="15" customHeight="1" x14ac:dyDescent="0.3">
      <c r="A30" s="23"/>
      <c r="B30" s="166" t="s">
        <v>36</v>
      </c>
      <c r="C30" s="167"/>
      <c r="D30" s="59">
        <v>300</v>
      </c>
      <c r="E30" s="60">
        <v>300</v>
      </c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>
        <v>2</v>
      </c>
      <c r="E31" s="60">
        <v>2</v>
      </c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>
        <v>0</v>
      </c>
      <c r="E32" s="60">
        <v>0</v>
      </c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>
        <v>0</v>
      </c>
      <c r="E33" s="60">
        <v>0</v>
      </c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>
        <v>0</v>
      </c>
      <c r="E34" s="60">
        <v>0</v>
      </c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>
        <v>0</v>
      </c>
      <c r="E35" s="60">
        <v>0</v>
      </c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>
        <v>30</v>
      </c>
      <c r="E36" s="60">
        <v>120</v>
      </c>
      <c r="F36" s="55">
        <v>30</v>
      </c>
      <c r="G36" s="61">
        <v>30</v>
      </c>
      <c r="H36" s="55">
        <v>30</v>
      </c>
      <c r="I36" s="61">
        <v>30</v>
      </c>
      <c r="J36" s="55"/>
      <c r="K36" s="61"/>
      <c r="L36" s="55"/>
      <c r="M36" s="61"/>
      <c r="N36" s="70">
        <f t="shared" si="1"/>
        <v>60</v>
      </c>
      <c r="O36" s="71">
        <f t="shared" si="2"/>
        <v>60</v>
      </c>
      <c r="P36" s="68">
        <v>0</v>
      </c>
      <c r="Q36" s="53">
        <f t="shared" si="3"/>
        <v>-60</v>
      </c>
      <c r="R36" s="16" t="b">
        <v>1</v>
      </c>
      <c r="S36" s="102"/>
      <c r="T36" s="102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1"/>
      <c r="T37" s="101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>
        <v>21</v>
      </c>
      <c r="E40" s="60">
        <v>4</v>
      </c>
      <c r="F40" s="55">
        <v>0</v>
      </c>
      <c r="G40" s="61">
        <v>0</v>
      </c>
      <c r="H40" s="55">
        <v>2</v>
      </c>
      <c r="I40" s="61">
        <v>2</v>
      </c>
      <c r="J40" s="55"/>
      <c r="K40" s="61"/>
      <c r="L40" s="55"/>
      <c r="M40" s="61"/>
      <c r="N40" s="70">
        <f>IF(ISERROR(L40+J40+H40+F40),"Invalid Input",L40+J40+H40+F40)</f>
        <v>2</v>
      </c>
      <c r="O40" s="71">
        <f>IF(ISERROR(G40+I40+K40+M40),"Invalid Input",G40+I40+K40+M40)</f>
        <v>2</v>
      </c>
      <c r="P40" s="68">
        <v>0</v>
      </c>
      <c r="Q40" s="53">
        <f>IF(ISERROR(P40-O40),"Invalid Input",(P40-O40))</f>
        <v>-2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>
        <v>14</v>
      </c>
      <c r="E42" s="60">
        <v>3</v>
      </c>
      <c r="F42" s="55">
        <v>0</v>
      </c>
      <c r="G42" s="61">
        <v>0</v>
      </c>
      <c r="H42" s="55">
        <v>0</v>
      </c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>
        <v>13</v>
      </c>
      <c r="E43" s="60">
        <v>2</v>
      </c>
      <c r="F43" s="55">
        <v>0</v>
      </c>
      <c r="G43" s="61">
        <v>0</v>
      </c>
      <c r="H43" s="55">
        <v>0</v>
      </c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>
        <v>14</v>
      </c>
      <c r="E47" s="60">
        <v>0</v>
      </c>
      <c r="F47" s="55">
        <v>0</v>
      </c>
      <c r="G47" s="61">
        <v>0</v>
      </c>
      <c r="H47" s="55">
        <v>0</v>
      </c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3"/>
      <c r="T48" s="103"/>
    </row>
    <row r="49" spans="1:20" ht="15" customHeight="1" x14ac:dyDescent="0.3">
      <c r="A49" s="17"/>
      <c r="B49" s="166" t="s">
        <v>42</v>
      </c>
      <c r="C49" s="167">
        <v>0</v>
      </c>
      <c r="D49" s="59">
        <v>15</v>
      </c>
      <c r="E49" s="60">
        <v>0</v>
      </c>
      <c r="F49" s="55">
        <v>0</v>
      </c>
      <c r="G49" s="61">
        <v>0</v>
      </c>
      <c r="H49" s="55">
        <v>0</v>
      </c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ht="57.6" x14ac:dyDescent="0.3">
      <c r="A62" s="27"/>
      <c r="B62" s="173" t="s">
        <v>80</v>
      </c>
      <c r="C62" s="174"/>
      <c r="D62" s="59">
        <v>1</v>
      </c>
      <c r="E62" s="60">
        <v>1</v>
      </c>
      <c r="F62" s="55">
        <v>1</v>
      </c>
      <c r="G62" s="61">
        <v>1</v>
      </c>
      <c r="H62" s="55">
        <v>0</v>
      </c>
      <c r="I62" s="61">
        <v>1</v>
      </c>
      <c r="J62" s="55"/>
      <c r="K62" s="61"/>
      <c r="L62" s="55"/>
      <c r="M62" s="61"/>
      <c r="N62" s="70">
        <f>IF(ISERROR(L62+J62+H62+F62),"Invalid Input",L62+J62+H62+F62)</f>
        <v>1</v>
      </c>
      <c r="O62" s="71">
        <f>IF(ISERROR(G62+I62+K62+M62),"Invalid Input",G62+I62+K62+M62)</f>
        <v>2</v>
      </c>
      <c r="P62" s="68">
        <v>0</v>
      </c>
      <c r="Q62" s="53">
        <f>IF(ISERROR(P62-O62),"Invalid Input",(P62-O62))</f>
        <v>-2</v>
      </c>
      <c r="R62" s="16" t="b">
        <v>1</v>
      </c>
      <c r="S62" s="103" t="s">
        <v>237</v>
      </c>
      <c r="T62" s="103"/>
    </row>
    <row r="63" spans="1:20" x14ac:dyDescent="0.3">
      <c r="A63" s="27"/>
      <c r="B63" s="173" t="s">
        <v>82</v>
      </c>
      <c r="C63" s="174"/>
      <c r="D63" s="59">
        <v>2500</v>
      </c>
      <c r="E63" s="60">
        <v>0</v>
      </c>
      <c r="F63" s="55">
        <v>0</v>
      </c>
      <c r="G63" s="61">
        <v>0</v>
      </c>
      <c r="H63" s="55">
        <v>0</v>
      </c>
      <c r="I63" s="61">
        <v>300</v>
      </c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300</v>
      </c>
      <c r="P63" s="68">
        <v>0</v>
      </c>
      <c r="Q63" s="53">
        <f>IF(ISERROR(P63-O63),"Invalid Input",(P63-O63))</f>
        <v>-300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>
        <v>0</v>
      </c>
      <c r="E66" s="60">
        <v>120</v>
      </c>
      <c r="F66" s="55">
        <v>30</v>
      </c>
      <c r="G66" s="61">
        <v>11</v>
      </c>
      <c r="H66" s="55">
        <v>30</v>
      </c>
      <c r="I66" s="61">
        <v>66</v>
      </c>
      <c r="J66" s="55"/>
      <c r="K66" s="61"/>
      <c r="L66" s="55"/>
      <c r="M66" s="61"/>
      <c r="N66" s="70">
        <f>IF(ISERROR(L66+J66+H66+F66),"Invalid Input",L66+J66+H66+F66)</f>
        <v>60</v>
      </c>
      <c r="O66" s="71">
        <f>IF(ISERROR(G66+I66+K66+M66),"Invalid Input",G66+I66+K66+M66)</f>
        <v>77</v>
      </c>
      <c r="P66" s="68">
        <v>0</v>
      </c>
      <c r="Q66" s="53">
        <f>IF(ISERROR(P66-O66),"Invalid Input",(P66-O66))</f>
        <v>-77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>
        <v>4</v>
      </c>
      <c r="E67" s="60">
        <v>0</v>
      </c>
      <c r="F67" s="55">
        <v>0</v>
      </c>
      <c r="G67" s="61"/>
      <c r="H67" s="55">
        <v>0</v>
      </c>
      <c r="I67" s="61">
        <v>0</v>
      </c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>
        <v>50</v>
      </c>
      <c r="E69" s="60">
        <v>0</v>
      </c>
      <c r="F69" s="55">
        <v>0</v>
      </c>
      <c r="G69" s="61">
        <v>0</v>
      </c>
      <c r="H69" s="55">
        <v>0</v>
      </c>
      <c r="I69" s="61">
        <v>10</v>
      </c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10</v>
      </c>
      <c r="P69" s="68">
        <v>0</v>
      </c>
      <c r="Q69" s="53">
        <f>IF(ISERROR(P69-O69),"Invalid Input",(P69-O69))</f>
        <v>-10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 t="s">
        <v>238</v>
      </c>
      <c r="T85" s="103"/>
    </row>
    <row r="86" spans="1:20" ht="30" customHeight="1" x14ac:dyDescent="0.3">
      <c r="A86" s="27"/>
      <c r="B86" s="164" t="s">
        <v>60</v>
      </c>
      <c r="C86" s="165"/>
      <c r="D86" s="59">
        <v>695</v>
      </c>
      <c r="E86" s="60">
        <v>695</v>
      </c>
      <c r="F86" s="55">
        <v>0</v>
      </c>
      <c r="G86" s="61">
        <v>400</v>
      </c>
      <c r="H86" s="55">
        <v>0</v>
      </c>
      <c r="I86" s="61">
        <v>559</v>
      </c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959</v>
      </c>
      <c r="P86" s="68">
        <v>0</v>
      </c>
      <c r="Q86" s="53">
        <f>IF(ISERROR(P86-O86),"Invalid Input",(P86-O86))</f>
        <v>-959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SheetNames!A52</f>
        <v>KZN433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4" orientation="landscape" r:id="rId1"/>
  <rowBreaks count="1" manualBreakCount="1">
    <brk id="16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34"/>
  <sheetViews>
    <sheetView showGridLines="0" tabSelected="1" zoomScale="89" zoomScaleNormal="89" workbookViewId="0">
      <pane xSplit="3" ySplit="18" topLeftCell="D19" activePane="bottomRight" state="frozen"/>
      <selection sqref="A1:T87"/>
      <selection pane="topRight" sqref="A1:T87"/>
      <selection pane="bottomLeft" sqref="A1:T87"/>
      <selection pane="bottomRight"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KZN434 - Ubuhlebezwe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56"/>
      <c r="E5" s="90" t="s">
        <v>37</v>
      </c>
    </row>
    <row r="6" spans="1:20" x14ac:dyDescent="0.3">
      <c r="C6" s="120" t="s">
        <v>30</v>
      </c>
      <c r="D6" s="157">
        <v>1380</v>
      </c>
      <c r="E6" s="89" t="s">
        <v>33</v>
      </c>
    </row>
    <row r="7" spans="1:20" ht="27.6" x14ac:dyDescent="0.3">
      <c r="A7" s="67"/>
      <c r="B7" s="62"/>
      <c r="C7" s="123" t="s">
        <v>64</v>
      </c>
      <c r="D7" s="158">
        <v>114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58">
        <v>6040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58">
        <v>1700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58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56">
        <v>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58">
        <v>0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58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58">
        <v>1262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58">
        <v>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>
        <v>0</v>
      </c>
      <c r="G24" s="61">
        <v>0</v>
      </c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>
        <v>0</v>
      </c>
      <c r="G25" s="61">
        <v>0</v>
      </c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>
        <v>0</v>
      </c>
      <c r="G26" s="61">
        <v>0</v>
      </c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>
        <v>0</v>
      </c>
      <c r="G27" s="61">
        <v>0</v>
      </c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 t="s">
        <v>239</v>
      </c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>
        <v>0</v>
      </c>
      <c r="G28" s="61">
        <v>0</v>
      </c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>
        <v>4</v>
      </c>
      <c r="G29" s="61">
        <v>4</v>
      </c>
      <c r="H29" s="55"/>
      <c r="I29" s="61"/>
      <c r="J29" s="55"/>
      <c r="K29" s="61"/>
      <c r="L29" s="55"/>
      <c r="M29" s="61"/>
      <c r="N29" s="70">
        <f t="shared" si="1"/>
        <v>4</v>
      </c>
      <c r="O29" s="71">
        <f t="shared" si="2"/>
        <v>4</v>
      </c>
      <c r="P29" s="68">
        <v>0</v>
      </c>
      <c r="Q29" s="53">
        <f t="shared" si="3"/>
        <v>-4</v>
      </c>
      <c r="R29" s="16" t="b">
        <v>1</v>
      </c>
      <c r="S29" s="101" t="s">
        <v>240</v>
      </c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>
        <v>2140</v>
      </c>
      <c r="G30" s="61">
        <v>2140</v>
      </c>
      <c r="H30" s="55"/>
      <c r="I30" s="61"/>
      <c r="J30" s="55"/>
      <c r="K30" s="61"/>
      <c r="L30" s="55"/>
      <c r="M30" s="61"/>
      <c r="N30" s="70">
        <f t="shared" si="1"/>
        <v>2140</v>
      </c>
      <c r="O30" s="71">
        <f t="shared" si="2"/>
        <v>2140</v>
      </c>
      <c r="P30" s="68">
        <v>0</v>
      </c>
      <c r="Q30" s="53">
        <f t="shared" si="3"/>
        <v>-2140</v>
      </c>
      <c r="R30" s="16" t="b">
        <v>1</v>
      </c>
      <c r="S30" s="101" t="s">
        <v>241</v>
      </c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>
        <v>0</v>
      </c>
      <c r="G31" s="61">
        <v>0</v>
      </c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>
        <v>0</v>
      </c>
      <c r="G32" s="61">
        <v>0</v>
      </c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>
        <v>0</v>
      </c>
      <c r="G33" s="61">
        <v>0</v>
      </c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 t="s">
        <v>242</v>
      </c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>
        <v>214</v>
      </c>
      <c r="G34" s="61">
        <v>214</v>
      </c>
      <c r="H34" s="55"/>
      <c r="I34" s="61"/>
      <c r="J34" s="55"/>
      <c r="K34" s="61"/>
      <c r="L34" s="55"/>
      <c r="M34" s="61"/>
      <c r="N34" s="70">
        <f t="shared" si="1"/>
        <v>214</v>
      </c>
      <c r="O34" s="71">
        <f t="shared" si="2"/>
        <v>214</v>
      </c>
      <c r="P34" s="68">
        <v>0</v>
      </c>
      <c r="Q34" s="53">
        <f t="shared" si="3"/>
        <v>-214</v>
      </c>
      <c r="R34" s="16"/>
      <c r="S34" s="101" t="s">
        <v>243</v>
      </c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>
        <v>1</v>
      </c>
      <c r="F40" s="55">
        <v>1</v>
      </c>
      <c r="G40" s="61">
        <v>1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1</v>
      </c>
      <c r="O40" s="71">
        <f>IF(ISERROR(G40+I40+K40+M40),"Invalid Input",G40+I40+K40+M40)</f>
        <v>1</v>
      </c>
      <c r="P40" s="68">
        <v>0</v>
      </c>
      <c r="Q40" s="53">
        <f>IF(ISERROR(P40-O40),"Invalid Input",(P40-O40))</f>
        <v>-1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>
        <v>10</v>
      </c>
      <c r="F41" s="55"/>
      <c r="G41" s="61">
        <v>1</v>
      </c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1</v>
      </c>
      <c r="P41" s="68">
        <v>0</v>
      </c>
      <c r="Q41" s="53">
        <f>IF(ISERROR(P41-O41),"Invalid Input",(P41-O41))</f>
        <v>-1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>
        <v>400</v>
      </c>
      <c r="F42" s="55">
        <v>40</v>
      </c>
      <c r="G42" s="61">
        <v>99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40</v>
      </c>
      <c r="O42" s="71">
        <f>IF(ISERROR(G42+I42+K42+M42),"Invalid Input",G42+I42+K42+M42)</f>
        <v>99</v>
      </c>
      <c r="P42" s="68">
        <v>0</v>
      </c>
      <c r="Q42" s="53">
        <f>IF(ISERROR(P42-O42),"Invalid Input",(P42-O42))</f>
        <v>-99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>
        <v>1</v>
      </c>
      <c r="F43" s="55"/>
      <c r="G43" s="61">
        <v>1</v>
      </c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1</v>
      </c>
      <c r="P43" s="68">
        <v>0</v>
      </c>
      <c r="Q43" s="53">
        <f>IF(ISERROR(P43-O43),"Invalid Input",(P43-O43))</f>
        <v>-1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>
        <v>400</v>
      </c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400</v>
      </c>
      <c r="P47" s="68">
        <v>0</v>
      </c>
      <c r="Q47" s="53">
        <f>IF(ISERROR(P47-O47),"Invalid Input",(P47-O47))</f>
        <v>-400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>
        <v>0</v>
      </c>
      <c r="E48" s="60">
        <v>0</v>
      </c>
      <c r="F48" s="55">
        <v>0</v>
      </c>
      <c r="G48" s="61">
        <v>0</v>
      </c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>
        <v>0</v>
      </c>
      <c r="E49" s="60">
        <v>0</v>
      </c>
      <c r="F49" s="55">
        <v>0</v>
      </c>
      <c r="G49" s="61">
        <v>0</v>
      </c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>
        <v>1035</v>
      </c>
      <c r="F61" s="55">
        <v>895</v>
      </c>
      <c r="G61" s="61">
        <v>895</v>
      </c>
      <c r="H61" s="55"/>
      <c r="I61" s="61"/>
      <c r="J61" s="55"/>
      <c r="K61" s="61"/>
      <c r="L61" s="55"/>
      <c r="M61" s="61"/>
      <c r="N61" s="70">
        <f>IF(ISERROR(L61+J61+H61+F61),"Invalid Input",L61+J61+H61+F61)</f>
        <v>895</v>
      </c>
      <c r="O61" s="71">
        <f>IF(ISERROR(G61+I61+K61+M61),"Invalid Input",G61+I61+K61+M61)</f>
        <v>895</v>
      </c>
      <c r="P61" s="68">
        <v>0</v>
      </c>
      <c r="Q61" s="53">
        <f>IF(ISERROR(P61-O61),"Invalid Input",(P61-O61))</f>
        <v>-895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>
        <v>0</v>
      </c>
      <c r="E62" s="60">
        <v>1</v>
      </c>
      <c r="F62" s="55">
        <v>1</v>
      </c>
      <c r="G62" s="61">
        <v>1</v>
      </c>
      <c r="H62" s="55"/>
      <c r="I62" s="61"/>
      <c r="J62" s="55"/>
      <c r="K62" s="61"/>
      <c r="L62" s="55"/>
      <c r="M62" s="61"/>
      <c r="N62" s="70">
        <f>IF(ISERROR(L62+J62+H62+F62),"Invalid Input",L62+J62+H62+F62)</f>
        <v>1</v>
      </c>
      <c r="O62" s="71">
        <f>IF(ISERROR(G62+I62+K62+M62),"Invalid Input",G62+I62+K62+M62)</f>
        <v>1</v>
      </c>
      <c r="P62" s="68">
        <v>0</v>
      </c>
      <c r="Q62" s="53">
        <f>IF(ISERROR(P62-O62),"Invalid Input",(P62-O62))</f>
        <v>-1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>
        <v>833</v>
      </c>
      <c r="F66" s="55">
        <v>0</v>
      </c>
      <c r="G66" s="61">
        <v>256</v>
      </c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256</v>
      </c>
      <c r="P66" s="68">
        <v>0</v>
      </c>
      <c r="Q66" s="53">
        <f>IF(ISERROR(P66-O66),"Invalid Input",(P66-O66))</f>
        <v>-256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>
        <v>0</v>
      </c>
      <c r="F67" s="55">
        <v>0</v>
      </c>
      <c r="G67" s="61">
        <v>0</v>
      </c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145"/>
      <c r="E72" s="146"/>
      <c r="F72" s="144">
        <v>0</v>
      </c>
      <c r="G72" s="147">
        <v>0</v>
      </c>
      <c r="H72" s="144">
        <v>0</v>
      </c>
      <c r="I72" s="147">
        <v>0</v>
      </c>
      <c r="J72" s="144">
        <v>0</v>
      </c>
      <c r="K72" s="147">
        <v>0</v>
      </c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145"/>
      <c r="E73" s="146"/>
      <c r="F73" s="144">
        <v>0</v>
      </c>
      <c r="G73" s="147">
        <v>0</v>
      </c>
      <c r="H73" s="144">
        <v>0</v>
      </c>
      <c r="I73" s="147">
        <v>0</v>
      </c>
      <c r="J73" s="144">
        <v>0</v>
      </c>
      <c r="K73" s="147">
        <v>0</v>
      </c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145"/>
      <c r="E74" s="146"/>
      <c r="F74" s="144">
        <v>0</v>
      </c>
      <c r="G74" s="147">
        <v>0</v>
      </c>
      <c r="H74" s="144">
        <v>0</v>
      </c>
      <c r="I74" s="147">
        <v>0</v>
      </c>
      <c r="J74" s="144">
        <v>0</v>
      </c>
      <c r="K74" s="147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145"/>
      <c r="E75" s="146"/>
      <c r="F75" s="144">
        <v>0</v>
      </c>
      <c r="G75" s="147">
        <v>0</v>
      </c>
      <c r="H75" s="144">
        <v>0</v>
      </c>
      <c r="I75" s="147">
        <v>0</v>
      </c>
      <c r="J75" s="144">
        <v>150</v>
      </c>
      <c r="K75" s="147">
        <v>81</v>
      </c>
      <c r="L75" s="55"/>
      <c r="M75" s="61"/>
      <c r="N75" s="70">
        <f t="shared" si="4"/>
        <v>150</v>
      </c>
      <c r="O75" s="71">
        <f t="shared" si="5"/>
        <v>81</v>
      </c>
      <c r="P75" s="68">
        <v>0</v>
      </c>
      <c r="Q75" s="53">
        <f t="shared" si="6"/>
        <v>-81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145"/>
      <c r="E76" s="146"/>
      <c r="F76" s="144">
        <v>0</v>
      </c>
      <c r="G76" s="147">
        <v>0</v>
      </c>
      <c r="H76" s="144">
        <v>0</v>
      </c>
      <c r="I76" s="147">
        <v>0</v>
      </c>
      <c r="J76" s="144">
        <v>0</v>
      </c>
      <c r="K76" s="147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145"/>
      <c r="E77" s="146"/>
      <c r="F77" s="144">
        <v>4</v>
      </c>
      <c r="G77" s="147">
        <v>4</v>
      </c>
      <c r="H77" s="144">
        <v>4</v>
      </c>
      <c r="I77" s="147">
        <v>4</v>
      </c>
      <c r="J77" s="144">
        <v>4</v>
      </c>
      <c r="K77" s="147">
        <v>4</v>
      </c>
      <c r="L77" s="55"/>
      <c r="M77" s="61"/>
      <c r="N77" s="70">
        <f t="shared" si="4"/>
        <v>12</v>
      </c>
      <c r="O77" s="71">
        <f t="shared" si="5"/>
        <v>12</v>
      </c>
      <c r="P77" s="68">
        <v>0</v>
      </c>
      <c r="Q77" s="53">
        <f t="shared" si="6"/>
        <v>-12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145"/>
      <c r="E78" s="146">
        <v>2140</v>
      </c>
      <c r="F78" s="144">
        <v>0</v>
      </c>
      <c r="G78" s="147">
        <v>0</v>
      </c>
      <c r="H78" s="144">
        <v>0</v>
      </c>
      <c r="I78" s="147">
        <v>0</v>
      </c>
      <c r="J78" s="144">
        <v>0</v>
      </c>
      <c r="K78" s="147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145"/>
      <c r="E79" s="146"/>
      <c r="F79" s="144">
        <v>0</v>
      </c>
      <c r="G79" s="147">
        <v>0</v>
      </c>
      <c r="H79" s="144">
        <v>0</v>
      </c>
      <c r="I79" s="147">
        <v>0</v>
      </c>
      <c r="J79" s="144">
        <v>0</v>
      </c>
      <c r="K79" s="147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145"/>
      <c r="E80" s="146"/>
      <c r="F80" s="144">
        <v>0</v>
      </c>
      <c r="G80" s="147">
        <v>0</v>
      </c>
      <c r="H80" s="144">
        <v>0</v>
      </c>
      <c r="I80" s="147">
        <v>0</v>
      </c>
      <c r="J80" s="144">
        <v>0</v>
      </c>
      <c r="K80" s="147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145"/>
      <c r="E81" s="146"/>
      <c r="F81" s="144">
        <v>0</v>
      </c>
      <c r="G81" s="147">
        <v>0</v>
      </c>
      <c r="H81" s="144">
        <v>0</v>
      </c>
      <c r="I81" s="147">
        <v>0</v>
      </c>
      <c r="J81" s="144">
        <v>0</v>
      </c>
      <c r="K81" s="147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145"/>
      <c r="E82" s="146"/>
      <c r="F82" s="144">
        <v>214</v>
      </c>
      <c r="G82" s="147">
        <v>214</v>
      </c>
      <c r="H82" s="144">
        <v>150</v>
      </c>
      <c r="I82" s="147">
        <v>214</v>
      </c>
      <c r="J82" s="144">
        <v>150</v>
      </c>
      <c r="K82" s="147">
        <v>214</v>
      </c>
      <c r="L82" s="55"/>
      <c r="M82" s="61"/>
      <c r="N82" s="70">
        <f t="shared" si="4"/>
        <v>514</v>
      </c>
      <c r="O82" s="71">
        <f t="shared" si="5"/>
        <v>642</v>
      </c>
      <c r="P82" s="68">
        <v>0</v>
      </c>
      <c r="Q82" s="53">
        <f t="shared" si="6"/>
        <v>-642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145"/>
      <c r="E83" s="146"/>
      <c r="F83" s="144">
        <v>0</v>
      </c>
      <c r="G83" s="147">
        <v>0</v>
      </c>
      <c r="H83" s="144">
        <v>0</v>
      </c>
      <c r="I83" s="147">
        <v>0</v>
      </c>
      <c r="J83" s="144">
        <v>0</v>
      </c>
      <c r="K83" s="147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145"/>
      <c r="E84" s="146"/>
      <c r="F84" s="144">
        <v>0</v>
      </c>
      <c r="G84" s="147">
        <v>0</v>
      </c>
      <c r="H84" s="144">
        <v>0</v>
      </c>
      <c r="I84" s="147">
        <v>0</v>
      </c>
      <c r="J84" s="144">
        <v>0</v>
      </c>
      <c r="K84" s="147">
        <v>0</v>
      </c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148"/>
      <c r="E85" s="148"/>
      <c r="F85" s="148"/>
      <c r="G85" s="149"/>
      <c r="H85" s="148"/>
      <c r="I85" s="149"/>
      <c r="J85" s="148"/>
      <c r="K85" s="149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148"/>
      <c r="E86" s="148"/>
      <c r="F86" s="148"/>
      <c r="G86" s="149"/>
      <c r="H86" s="148"/>
      <c r="I86" s="149"/>
      <c r="J86" s="148"/>
      <c r="K86" s="149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148"/>
      <c r="E87" s="148"/>
      <c r="F87" s="148"/>
      <c r="G87" s="149"/>
      <c r="H87" s="148"/>
      <c r="I87" s="149"/>
      <c r="J87" s="148"/>
      <c r="K87" s="149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SheetNames!A53</f>
        <v>KZN434</v>
      </c>
      <c r="D88" s="145"/>
      <c r="E88" s="146">
        <v>1</v>
      </c>
      <c r="F88" s="144">
        <v>1</v>
      </c>
      <c r="G88" s="147">
        <v>1</v>
      </c>
      <c r="H88" s="144"/>
      <c r="I88" s="147"/>
      <c r="J88" s="144"/>
      <c r="K88" s="147"/>
    </row>
    <row r="89" spans="1:20" x14ac:dyDescent="0.3">
      <c r="D89" s="145"/>
      <c r="E89" s="146">
        <v>10</v>
      </c>
      <c r="F89" s="144"/>
      <c r="G89" s="147">
        <v>1</v>
      </c>
      <c r="H89" s="144">
        <v>0</v>
      </c>
      <c r="I89" s="147">
        <v>1</v>
      </c>
      <c r="J89" s="144">
        <v>0</v>
      </c>
      <c r="K89" s="147">
        <v>4</v>
      </c>
    </row>
    <row r="90" spans="1:20" x14ac:dyDescent="0.3">
      <c r="D90" s="145"/>
      <c r="E90" s="146">
        <v>400</v>
      </c>
      <c r="F90" s="144">
        <v>40</v>
      </c>
      <c r="G90" s="147">
        <v>99</v>
      </c>
      <c r="H90" s="144"/>
      <c r="I90" s="147">
        <v>30</v>
      </c>
      <c r="J90" s="144"/>
      <c r="K90" s="147"/>
      <c r="T90" s="86" t="s">
        <v>206</v>
      </c>
    </row>
    <row r="91" spans="1:20" x14ac:dyDescent="0.3">
      <c r="D91" s="145"/>
      <c r="E91" s="146">
        <v>1</v>
      </c>
      <c r="F91" s="144"/>
      <c r="G91" s="147">
        <v>1</v>
      </c>
      <c r="H91" s="144">
        <v>0</v>
      </c>
      <c r="I91" s="147">
        <v>0</v>
      </c>
      <c r="J91" s="144">
        <v>0</v>
      </c>
      <c r="K91" s="147">
        <v>140</v>
      </c>
    </row>
    <row r="92" spans="1:20" x14ac:dyDescent="0.3">
      <c r="D92" s="150"/>
      <c r="E92" s="150"/>
      <c r="F92" s="150"/>
      <c r="G92" s="151"/>
      <c r="H92" s="150"/>
      <c r="I92" s="151"/>
      <c r="J92" s="150"/>
      <c r="K92" s="151"/>
    </row>
    <row r="93" spans="1:20" x14ac:dyDescent="0.3">
      <c r="D93" s="150"/>
      <c r="E93" s="150"/>
      <c r="F93" s="150"/>
      <c r="G93" s="151"/>
      <c r="H93" s="150"/>
      <c r="I93" s="151"/>
      <c r="J93" s="150"/>
      <c r="K93" s="151"/>
    </row>
    <row r="94" spans="1:20" x14ac:dyDescent="0.3">
      <c r="D94" s="150"/>
      <c r="E94" s="150"/>
      <c r="F94" s="150"/>
      <c r="G94" s="151"/>
      <c r="H94" s="150"/>
      <c r="I94" s="151"/>
      <c r="J94" s="150"/>
      <c r="K94" s="151"/>
    </row>
    <row r="95" spans="1:20" x14ac:dyDescent="0.3">
      <c r="D95" s="145"/>
      <c r="E95" s="146"/>
      <c r="F95" s="144"/>
      <c r="G95" s="147">
        <v>400</v>
      </c>
      <c r="H95" s="144">
        <v>1</v>
      </c>
      <c r="I95" s="147">
        <v>1</v>
      </c>
      <c r="J95" s="144">
        <v>0</v>
      </c>
      <c r="K95" s="147">
        <v>0</v>
      </c>
    </row>
    <row r="96" spans="1:20" x14ac:dyDescent="0.3">
      <c r="D96" s="145">
        <v>0</v>
      </c>
      <c r="E96" s="146">
        <v>0</v>
      </c>
      <c r="F96" s="144">
        <v>0</v>
      </c>
      <c r="G96" s="147">
        <v>0</v>
      </c>
      <c r="H96" s="144">
        <v>0</v>
      </c>
      <c r="I96" s="147">
        <v>0</v>
      </c>
      <c r="J96" s="144">
        <v>0</v>
      </c>
      <c r="K96" s="147">
        <v>0</v>
      </c>
    </row>
    <row r="97" spans="4:11" x14ac:dyDescent="0.3">
      <c r="D97" s="145">
        <v>0</v>
      </c>
      <c r="E97" s="146">
        <v>0</v>
      </c>
      <c r="F97" s="144">
        <v>0</v>
      </c>
      <c r="G97" s="147">
        <v>0</v>
      </c>
      <c r="H97" s="144">
        <v>0</v>
      </c>
      <c r="I97" s="147">
        <v>0</v>
      </c>
      <c r="J97" s="144">
        <v>0</v>
      </c>
      <c r="K97" s="147">
        <v>0</v>
      </c>
    </row>
    <row r="98" spans="4:11" x14ac:dyDescent="0.3">
      <c r="D98" s="148"/>
      <c r="E98" s="148"/>
      <c r="F98" s="148"/>
      <c r="G98" s="149"/>
      <c r="H98" s="148"/>
      <c r="I98" s="149"/>
      <c r="J98" s="148"/>
      <c r="K98" s="149"/>
    </row>
    <row r="99" spans="4:11" x14ac:dyDescent="0.3">
      <c r="D99" s="148"/>
      <c r="E99" s="148"/>
      <c r="F99" s="148"/>
      <c r="G99" s="149"/>
      <c r="H99" s="148"/>
      <c r="I99" s="149"/>
      <c r="J99" s="148"/>
      <c r="K99" s="149"/>
    </row>
    <row r="100" spans="4:11" x14ac:dyDescent="0.3">
      <c r="D100" s="148"/>
      <c r="E100" s="148"/>
      <c r="F100" s="148"/>
      <c r="G100" s="149"/>
      <c r="H100" s="148"/>
      <c r="I100" s="149"/>
      <c r="J100" s="148"/>
      <c r="K100" s="149"/>
    </row>
    <row r="101" spans="4:11" x14ac:dyDescent="0.3">
      <c r="D101" s="145"/>
      <c r="E101" s="146"/>
      <c r="F101" s="144"/>
      <c r="G101" s="147"/>
      <c r="H101" s="144"/>
      <c r="I101" s="147"/>
      <c r="J101" s="144"/>
      <c r="K101" s="147"/>
    </row>
    <row r="102" spans="4:11" x14ac:dyDescent="0.3">
      <c r="D102" s="145"/>
      <c r="E102" s="146"/>
      <c r="F102" s="144"/>
      <c r="G102" s="147"/>
      <c r="H102" s="144"/>
      <c r="I102" s="147"/>
      <c r="J102" s="144"/>
      <c r="K102" s="147"/>
    </row>
    <row r="103" spans="4:11" x14ac:dyDescent="0.3">
      <c r="D103" s="148"/>
      <c r="E103" s="148"/>
      <c r="F103" s="148"/>
      <c r="G103" s="149"/>
      <c r="H103" s="148"/>
      <c r="I103" s="149"/>
      <c r="J103" s="148"/>
      <c r="K103" s="149"/>
    </row>
    <row r="104" spans="4:11" x14ac:dyDescent="0.3">
      <c r="D104" s="148"/>
      <c r="E104" s="148"/>
      <c r="F104" s="148"/>
      <c r="G104" s="149"/>
      <c r="H104" s="148"/>
      <c r="I104" s="149"/>
      <c r="J104" s="148"/>
      <c r="K104" s="149"/>
    </row>
    <row r="105" spans="4:11" x14ac:dyDescent="0.3">
      <c r="D105" s="145"/>
      <c r="E105" s="146"/>
      <c r="F105" s="144"/>
      <c r="G105" s="147"/>
      <c r="H105" s="144"/>
      <c r="I105" s="147"/>
      <c r="J105" s="144"/>
      <c r="K105" s="147"/>
    </row>
    <row r="106" spans="4:11" x14ac:dyDescent="0.3">
      <c r="D106" s="145"/>
      <c r="E106" s="146"/>
      <c r="F106" s="144"/>
      <c r="G106" s="147"/>
      <c r="H106" s="144"/>
      <c r="I106" s="147"/>
      <c r="J106" s="144"/>
      <c r="K106" s="147"/>
    </row>
    <row r="107" spans="4:11" x14ac:dyDescent="0.3">
      <c r="D107" s="142"/>
      <c r="E107" s="142"/>
      <c r="F107" s="142"/>
      <c r="G107" s="143"/>
      <c r="H107" s="142"/>
      <c r="I107" s="143"/>
      <c r="J107" s="142"/>
      <c r="K107" s="143"/>
    </row>
    <row r="108" spans="4:11" x14ac:dyDescent="0.3">
      <c r="D108" s="142"/>
      <c r="E108" s="142"/>
      <c r="F108" s="142"/>
      <c r="G108" s="143"/>
      <c r="H108" s="142"/>
      <c r="I108" s="143"/>
      <c r="J108" s="142"/>
      <c r="K108" s="143"/>
    </row>
    <row r="109" spans="4:11" x14ac:dyDescent="0.3">
      <c r="D109" s="145"/>
      <c r="E109" s="146">
        <v>1035</v>
      </c>
      <c r="F109" s="144">
        <v>895</v>
      </c>
      <c r="G109" s="147">
        <v>895</v>
      </c>
      <c r="H109" s="144">
        <v>1262</v>
      </c>
      <c r="I109" s="147">
        <v>1262</v>
      </c>
      <c r="J109" s="144">
        <v>1262</v>
      </c>
      <c r="K109" s="147"/>
    </row>
    <row r="110" spans="4:11" x14ac:dyDescent="0.3">
      <c r="D110" s="145">
        <v>0</v>
      </c>
      <c r="E110" s="146">
        <v>1</v>
      </c>
      <c r="F110" s="144">
        <v>1</v>
      </c>
      <c r="G110" s="147">
        <v>1</v>
      </c>
      <c r="H110" s="144">
        <v>1</v>
      </c>
      <c r="I110" s="147">
        <v>1</v>
      </c>
      <c r="J110" s="144">
        <v>1</v>
      </c>
      <c r="K110" s="147"/>
    </row>
    <row r="111" spans="4:11" x14ac:dyDescent="0.3">
      <c r="D111" s="145"/>
      <c r="E111" s="146"/>
      <c r="F111" s="144">
        <v>0</v>
      </c>
      <c r="G111" s="147">
        <v>0</v>
      </c>
      <c r="H111" s="144">
        <v>0</v>
      </c>
      <c r="I111" s="147">
        <v>0</v>
      </c>
      <c r="J111" s="144">
        <v>0</v>
      </c>
      <c r="K111" s="147"/>
    </row>
    <row r="112" spans="4:11" x14ac:dyDescent="0.3">
      <c r="D112" s="142"/>
      <c r="E112" s="142"/>
      <c r="F112" s="142"/>
      <c r="G112" s="143"/>
      <c r="H112" s="142"/>
      <c r="I112" s="143"/>
      <c r="J112" s="142"/>
      <c r="K112" s="143"/>
    </row>
    <row r="113" spans="4:19" x14ac:dyDescent="0.3">
      <c r="D113" s="148"/>
      <c r="E113" s="148"/>
      <c r="F113" s="148"/>
      <c r="G113" s="149"/>
      <c r="H113" s="148"/>
      <c r="I113" s="149"/>
      <c r="J113" s="148"/>
      <c r="K113" s="149"/>
    </row>
    <row r="114" spans="4:19" x14ac:dyDescent="0.3">
      <c r="D114" s="145"/>
      <c r="E114" s="146">
        <v>833</v>
      </c>
      <c r="F114" s="144">
        <v>0</v>
      </c>
      <c r="G114" s="147">
        <v>256</v>
      </c>
      <c r="H114" s="144">
        <v>0</v>
      </c>
      <c r="I114" s="147">
        <v>0</v>
      </c>
      <c r="J114" s="144">
        <v>0</v>
      </c>
      <c r="K114" s="147">
        <v>422</v>
      </c>
    </row>
    <row r="115" spans="4:19" x14ac:dyDescent="0.3">
      <c r="D115" s="145"/>
      <c r="E115" s="146">
        <v>0</v>
      </c>
      <c r="F115" s="144">
        <v>0</v>
      </c>
      <c r="G115" s="147">
        <v>0</v>
      </c>
      <c r="H115" s="144">
        <v>0</v>
      </c>
      <c r="I115" s="147">
        <v>0</v>
      </c>
      <c r="J115" s="144">
        <v>0</v>
      </c>
      <c r="K115" s="147">
        <v>0</v>
      </c>
    </row>
    <row r="116" spans="4:19" x14ac:dyDescent="0.3">
      <c r="D116" s="145"/>
      <c r="E116" s="146"/>
      <c r="F116" s="144"/>
      <c r="G116" s="147"/>
      <c r="H116" s="144"/>
      <c r="I116" s="147"/>
      <c r="J116" s="144"/>
      <c r="K116" s="147"/>
    </row>
    <row r="117" spans="4:19" x14ac:dyDescent="0.3">
      <c r="D117" s="145">
        <v>0</v>
      </c>
      <c r="E117" s="146">
        <v>0</v>
      </c>
      <c r="F117" s="144">
        <v>0</v>
      </c>
      <c r="G117" s="147">
        <v>0</v>
      </c>
      <c r="H117" s="144">
        <v>0</v>
      </c>
      <c r="I117" s="147">
        <v>0</v>
      </c>
      <c r="J117" s="144">
        <v>0</v>
      </c>
      <c r="K117" s="147">
        <v>0</v>
      </c>
    </row>
    <row r="118" spans="4:19" x14ac:dyDescent="0.3">
      <c r="D118" s="142"/>
      <c r="E118" s="142"/>
      <c r="F118" s="142"/>
      <c r="G118" s="143"/>
      <c r="H118" s="142"/>
      <c r="I118" s="143"/>
      <c r="J118" s="142"/>
      <c r="K118" s="143"/>
    </row>
    <row r="119" spans="4:19" x14ac:dyDescent="0.3">
      <c r="D119" s="148"/>
      <c r="E119" s="148"/>
      <c r="F119" s="148"/>
      <c r="G119" s="149"/>
      <c r="H119" s="148"/>
      <c r="I119" s="149"/>
      <c r="J119" s="148"/>
      <c r="K119" s="149"/>
    </row>
    <row r="120" spans="4:19" ht="100.8" x14ac:dyDescent="0.3">
      <c r="D120" s="145">
        <v>0</v>
      </c>
      <c r="E120" s="146">
        <v>1</v>
      </c>
      <c r="F120" s="144">
        <v>1</v>
      </c>
      <c r="G120" s="147">
        <v>0</v>
      </c>
      <c r="H120" s="144">
        <v>0</v>
      </c>
      <c r="I120" s="147">
        <v>1</v>
      </c>
      <c r="J120" s="144">
        <v>1</v>
      </c>
      <c r="K120" s="147">
        <v>0</v>
      </c>
      <c r="S120" s="86" t="s">
        <v>207</v>
      </c>
    </row>
    <row r="121" spans="4:19" x14ac:dyDescent="0.3">
      <c r="D121" s="145">
        <v>1</v>
      </c>
      <c r="E121" s="146">
        <v>1</v>
      </c>
      <c r="F121" s="144">
        <v>0</v>
      </c>
      <c r="G121" s="147">
        <v>0</v>
      </c>
      <c r="H121" s="144">
        <v>0</v>
      </c>
      <c r="I121" s="147">
        <v>0</v>
      </c>
      <c r="J121" s="144">
        <v>0</v>
      </c>
      <c r="K121" s="147">
        <v>0</v>
      </c>
    </row>
    <row r="122" spans="4:19" x14ac:dyDescent="0.3">
      <c r="D122" s="145">
        <v>0</v>
      </c>
      <c r="E122" s="146">
        <v>0</v>
      </c>
      <c r="F122" s="144">
        <v>0</v>
      </c>
      <c r="G122" s="147">
        <v>0</v>
      </c>
      <c r="H122" s="144"/>
      <c r="I122" s="147"/>
      <c r="J122" s="144">
        <v>0</v>
      </c>
      <c r="K122" s="147">
        <v>0</v>
      </c>
    </row>
    <row r="123" spans="4:19" x14ac:dyDescent="0.3">
      <c r="D123" s="145">
        <v>0</v>
      </c>
      <c r="E123" s="146">
        <v>0</v>
      </c>
      <c r="F123" s="144">
        <v>0</v>
      </c>
      <c r="G123" s="147">
        <v>0</v>
      </c>
      <c r="H123" s="144">
        <v>0</v>
      </c>
      <c r="I123" s="147">
        <v>0</v>
      </c>
      <c r="J123" s="144">
        <v>0</v>
      </c>
      <c r="K123" s="147">
        <v>0</v>
      </c>
    </row>
    <row r="124" spans="4:19" x14ac:dyDescent="0.3">
      <c r="D124" s="145">
        <v>0</v>
      </c>
      <c r="E124" s="146">
        <v>0</v>
      </c>
      <c r="F124" s="144">
        <v>0</v>
      </c>
      <c r="G124" s="147">
        <v>0</v>
      </c>
      <c r="H124" s="144">
        <v>0</v>
      </c>
      <c r="I124" s="147">
        <v>0</v>
      </c>
      <c r="J124" s="144">
        <v>0</v>
      </c>
      <c r="K124" s="147">
        <v>0</v>
      </c>
    </row>
    <row r="125" spans="4:19" x14ac:dyDescent="0.3">
      <c r="D125" s="145">
        <v>0</v>
      </c>
      <c r="E125" s="146">
        <v>0</v>
      </c>
      <c r="F125" s="144">
        <v>0</v>
      </c>
      <c r="G125" s="147">
        <v>0</v>
      </c>
      <c r="H125" s="144">
        <v>0</v>
      </c>
      <c r="I125" s="147">
        <v>0</v>
      </c>
      <c r="J125" s="144">
        <v>0</v>
      </c>
      <c r="K125" s="147">
        <v>0</v>
      </c>
    </row>
    <row r="126" spans="4:19" x14ac:dyDescent="0.3">
      <c r="D126" s="145">
        <v>1</v>
      </c>
      <c r="E126" s="146">
        <v>0</v>
      </c>
      <c r="F126" s="144">
        <v>0</v>
      </c>
      <c r="G126" s="147">
        <v>0</v>
      </c>
      <c r="H126" s="144">
        <v>0</v>
      </c>
      <c r="I126" s="147">
        <v>0</v>
      </c>
      <c r="J126" s="144">
        <v>0</v>
      </c>
      <c r="K126" s="147">
        <v>0</v>
      </c>
    </row>
    <row r="127" spans="4:19" x14ac:dyDescent="0.3">
      <c r="D127" s="145"/>
      <c r="E127" s="146">
        <v>0</v>
      </c>
      <c r="F127" s="144">
        <v>0</v>
      </c>
      <c r="G127" s="147">
        <v>0</v>
      </c>
      <c r="H127" s="144">
        <v>0</v>
      </c>
      <c r="I127" s="147">
        <v>0</v>
      </c>
      <c r="J127" s="144">
        <v>0</v>
      </c>
      <c r="K127" s="147">
        <v>0</v>
      </c>
    </row>
    <row r="128" spans="4:19" x14ac:dyDescent="0.3">
      <c r="D128" s="145">
        <v>1</v>
      </c>
      <c r="E128" s="146"/>
      <c r="F128" s="144"/>
      <c r="G128" s="147"/>
      <c r="H128" s="144"/>
      <c r="I128" s="147"/>
      <c r="J128" s="144">
        <v>0</v>
      </c>
      <c r="K128" s="147"/>
    </row>
    <row r="129" spans="4:11" x14ac:dyDescent="0.3">
      <c r="D129" s="145">
        <v>0</v>
      </c>
      <c r="E129" s="146">
        <v>0</v>
      </c>
      <c r="F129" s="144"/>
      <c r="G129" s="147">
        <v>0</v>
      </c>
      <c r="H129" s="144">
        <v>0</v>
      </c>
      <c r="I129" s="147">
        <v>0</v>
      </c>
      <c r="J129" s="144">
        <v>0</v>
      </c>
      <c r="K129" s="147">
        <v>0</v>
      </c>
    </row>
    <row r="130" spans="4:11" x14ac:dyDescent="0.3">
      <c r="D130" s="145"/>
      <c r="E130" s="146"/>
      <c r="F130" s="144"/>
      <c r="G130" s="147"/>
      <c r="H130" s="144"/>
      <c r="I130" s="147"/>
      <c r="J130" s="144"/>
      <c r="K130" s="147"/>
    </row>
    <row r="131" spans="4:11" x14ac:dyDescent="0.3">
      <c r="D131" s="145">
        <v>1</v>
      </c>
      <c r="E131" s="146">
        <v>1</v>
      </c>
      <c r="F131" s="144">
        <v>0</v>
      </c>
      <c r="G131" s="147">
        <v>0</v>
      </c>
      <c r="H131" s="144">
        <v>0</v>
      </c>
      <c r="I131" s="147">
        <v>0</v>
      </c>
      <c r="J131" s="144">
        <v>1</v>
      </c>
      <c r="K131" s="147">
        <v>0</v>
      </c>
    </row>
    <row r="132" spans="4:11" x14ac:dyDescent="0.3">
      <c r="D132" s="142"/>
      <c r="E132" s="142"/>
      <c r="F132" s="142"/>
      <c r="G132" s="143"/>
      <c r="H132" s="142"/>
      <c r="I132" s="143"/>
      <c r="J132" s="142"/>
      <c r="K132" s="143"/>
    </row>
    <row r="133" spans="4:11" x14ac:dyDescent="0.3">
      <c r="D133" s="142"/>
      <c r="E133" s="142"/>
      <c r="F133" s="142"/>
      <c r="G133" s="143"/>
      <c r="H133" s="142"/>
      <c r="I133" s="143"/>
      <c r="J133" s="142"/>
      <c r="K133" s="143"/>
    </row>
    <row r="134" spans="4:11" x14ac:dyDescent="0.3">
      <c r="D134" s="145">
        <v>0</v>
      </c>
      <c r="E134" s="146">
        <v>60</v>
      </c>
      <c r="F134" s="144">
        <v>60</v>
      </c>
      <c r="G134" s="147">
        <v>68</v>
      </c>
      <c r="H134" s="144">
        <v>60</v>
      </c>
      <c r="I134" s="147">
        <v>68</v>
      </c>
      <c r="J134" s="144">
        <v>80</v>
      </c>
      <c r="K134" s="147">
        <v>129</v>
      </c>
    </row>
  </sheetData>
  <mergeCells count="48"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47:C47"/>
    <mergeCell ref="B33:C33"/>
    <mergeCell ref="B34:C34"/>
    <mergeCell ref="B36:C36"/>
    <mergeCell ref="B37:C37"/>
    <mergeCell ref="A38:C38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5:D15 L24:M86 D24:K134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KZN435 - Umzimkhulu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>
        <v>34051</v>
      </c>
      <c r="E5" s="90" t="s">
        <v>37</v>
      </c>
    </row>
    <row r="6" spans="1:20" x14ac:dyDescent="0.3">
      <c r="C6" s="120" t="s">
        <v>30</v>
      </c>
      <c r="D6" s="122">
        <v>709</v>
      </c>
      <c r="E6" s="89" t="s">
        <v>33</v>
      </c>
    </row>
    <row r="7" spans="1:20" ht="27.6" x14ac:dyDescent="0.3">
      <c r="A7" s="67"/>
      <c r="B7" s="62"/>
      <c r="C7" s="123" t="s">
        <v>64</v>
      </c>
      <c r="D7" s="124">
        <v>14668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>
        <v>28209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>
        <v>32110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>
        <v>5842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>
        <v>331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>
        <v>10</v>
      </c>
      <c r="E24" s="60">
        <v>10</v>
      </c>
      <c r="F24" s="55">
        <v>10</v>
      </c>
      <c r="G24" s="61">
        <v>20</v>
      </c>
      <c r="H24" s="55">
        <v>0</v>
      </c>
      <c r="I24" s="61">
        <v>0</v>
      </c>
      <c r="J24" s="55">
        <v>0</v>
      </c>
      <c r="K24" s="61">
        <v>0</v>
      </c>
      <c r="L24" s="55"/>
      <c r="M24" s="61"/>
      <c r="N24" s="70">
        <f t="shared" ref="N24:N36" si="1">IF(ISERROR(L24+J24+H24+F24),"Invalid Input",L24+J24+H24+F24)</f>
        <v>10</v>
      </c>
      <c r="O24" s="71">
        <f t="shared" ref="O24:O36" si="2">IF(ISERROR(G24+I24+K24+M24),"Invalid Input",G24+I24+K24+M24)</f>
        <v>20</v>
      </c>
      <c r="P24" s="68">
        <v>0</v>
      </c>
      <c r="Q24" s="53">
        <f t="shared" ref="Q24:Q36" si="3">IF(ISERROR(P24-O24),"Invalid Input",(P24-O24))</f>
        <v>-20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>
        <v>5</v>
      </c>
      <c r="E25" s="60">
        <v>5</v>
      </c>
      <c r="F25" s="55">
        <v>10</v>
      </c>
      <c r="G25" s="61">
        <v>10</v>
      </c>
      <c r="H25" s="55">
        <v>0</v>
      </c>
      <c r="I25" s="61">
        <v>0</v>
      </c>
      <c r="J25" s="55">
        <v>0</v>
      </c>
      <c r="K25" s="61">
        <v>0</v>
      </c>
      <c r="L25" s="55"/>
      <c r="M25" s="61"/>
      <c r="N25" s="70">
        <f t="shared" si="1"/>
        <v>10</v>
      </c>
      <c r="O25" s="71">
        <f t="shared" si="2"/>
        <v>10</v>
      </c>
      <c r="P25" s="68">
        <v>0</v>
      </c>
      <c r="Q25" s="53">
        <f t="shared" si="3"/>
        <v>-10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>
        <v>5</v>
      </c>
      <c r="E26" s="60">
        <v>5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>
        <v>50</v>
      </c>
      <c r="E27" s="60">
        <v>50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>
        <v>0</v>
      </c>
      <c r="I28" s="61">
        <v>0</v>
      </c>
      <c r="J28" s="55">
        <v>0</v>
      </c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>
        <v>2</v>
      </c>
      <c r="E29" s="60">
        <v>2</v>
      </c>
      <c r="F29" s="55">
        <v>2</v>
      </c>
      <c r="G29" s="61">
        <v>1</v>
      </c>
      <c r="H29" s="55">
        <v>0</v>
      </c>
      <c r="I29" s="61">
        <v>0</v>
      </c>
      <c r="J29" s="55">
        <v>0</v>
      </c>
      <c r="K29" s="61">
        <v>0</v>
      </c>
      <c r="L29" s="55"/>
      <c r="M29" s="61"/>
      <c r="N29" s="70">
        <f t="shared" si="1"/>
        <v>2</v>
      </c>
      <c r="O29" s="71">
        <f t="shared" si="2"/>
        <v>1</v>
      </c>
      <c r="P29" s="68">
        <v>0</v>
      </c>
      <c r="Q29" s="53">
        <f t="shared" si="3"/>
        <v>-1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>
        <v>709</v>
      </c>
      <c r="E30" s="60">
        <v>709</v>
      </c>
      <c r="F30" s="55">
        <v>709</v>
      </c>
      <c r="G30" s="61">
        <v>709</v>
      </c>
      <c r="H30" s="55">
        <v>0</v>
      </c>
      <c r="I30" s="61">
        <v>0</v>
      </c>
      <c r="J30" s="55">
        <v>0</v>
      </c>
      <c r="K30" s="61">
        <v>0</v>
      </c>
      <c r="L30" s="55"/>
      <c r="M30" s="61"/>
      <c r="N30" s="70">
        <f t="shared" si="1"/>
        <v>709</v>
      </c>
      <c r="O30" s="71">
        <f t="shared" si="2"/>
        <v>709</v>
      </c>
      <c r="P30" s="68">
        <v>0</v>
      </c>
      <c r="Q30" s="53">
        <f t="shared" si="3"/>
        <v>-709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>
        <v>2</v>
      </c>
      <c r="E31" s="60">
        <v>2</v>
      </c>
      <c r="F31" s="55">
        <v>2</v>
      </c>
      <c r="G31" s="61">
        <v>2</v>
      </c>
      <c r="H31" s="55">
        <v>0</v>
      </c>
      <c r="I31" s="61">
        <v>0</v>
      </c>
      <c r="J31" s="55">
        <v>0</v>
      </c>
      <c r="K31" s="61">
        <v>0</v>
      </c>
      <c r="L31" s="55"/>
      <c r="M31" s="61"/>
      <c r="N31" s="70">
        <f t="shared" si="1"/>
        <v>2</v>
      </c>
      <c r="O31" s="71">
        <f t="shared" si="2"/>
        <v>2</v>
      </c>
      <c r="P31" s="68">
        <v>0</v>
      </c>
      <c r="Q31" s="53">
        <f t="shared" si="3"/>
        <v>-2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>
        <v>2</v>
      </c>
      <c r="E32" s="60">
        <v>2</v>
      </c>
      <c r="F32" s="55"/>
      <c r="G32" s="61"/>
      <c r="H32" s="55">
        <v>0</v>
      </c>
      <c r="I32" s="61">
        <v>0</v>
      </c>
      <c r="J32" s="55">
        <v>0</v>
      </c>
      <c r="K32" s="61">
        <v>0</v>
      </c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>
        <v>2</v>
      </c>
      <c r="E33" s="60">
        <v>2</v>
      </c>
      <c r="F33" s="55"/>
      <c r="G33" s="61"/>
      <c r="H33" s="55">
        <v>0</v>
      </c>
      <c r="I33" s="61">
        <v>0</v>
      </c>
      <c r="J33" s="55">
        <v>0</v>
      </c>
      <c r="K33" s="61">
        <v>0</v>
      </c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>
        <v>0</v>
      </c>
      <c r="I34" s="61">
        <v>0</v>
      </c>
      <c r="J34" s="55">
        <v>0</v>
      </c>
      <c r="K34" s="61">
        <v>0</v>
      </c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>
        <v>100</v>
      </c>
      <c r="E35" s="60">
        <v>100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>
        <v>1420</v>
      </c>
      <c r="E36" s="60">
        <v>1420</v>
      </c>
      <c r="F36" s="55">
        <v>21</v>
      </c>
      <c r="G36" s="61">
        <v>21</v>
      </c>
      <c r="H36" s="55">
        <v>0</v>
      </c>
      <c r="I36" s="61">
        <v>0</v>
      </c>
      <c r="J36" s="55">
        <v>0</v>
      </c>
      <c r="K36" s="61">
        <v>0</v>
      </c>
      <c r="L36" s="55"/>
      <c r="M36" s="61"/>
      <c r="N36" s="70">
        <f t="shared" si="1"/>
        <v>21</v>
      </c>
      <c r="O36" s="71">
        <f t="shared" si="2"/>
        <v>21</v>
      </c>
      <c r="P36" s="68">
        <v>0</v>
      </c>
      <c r="Q36" s="53">
        <f t="shared" si="3"/>
        <v>-21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>
        <v>2</v>
      </c>
      <c r="F40" s="55">
        <v>0</v>
      </c>
      <c r="G40" s="61">
        <v>0</v>
      </c>
      <c r="H40" s="55">
        <v>0</v>
      </c>
      <c r="I40" s="61">
        <v>0</v>
      </c>
      <c r="J40" s="55">
        <v>1</v>
      </c>
      <c r="K40" s="61">
        <v>1</v>
      </c>
      <c r="L40" s="55"/>
      <c r="M40" s="61"/>
      <c r="N40" s="70">
        <f>IF(ISERROR(L40+J40+H40+F40),"Invalid Input",L40+J40+H40+F40)</f>
        <v>1</v>
      </c>
      <c r="O40" s="71">
        <f>IF(ISERROR(G40+I40+K40+M40),"Invalid Input",G40+I40+K40+M40)</f>
        <v>1</v>
      </c>
      <c r="P40" s="68">
        <v>0</v>
      </c>
      <c r="Q40" s="53">
        <f>IF(ISERROR(P40-O40),"Invalid Input",(P40-O40))</f>
        <v>-1</v>
      </c>
      <c r="R40" s="16" t="b">
        <v>1</v>
      </c>
      <c r="S40" s="159" t="s">
        <v>212</v>
      </c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>
        <v>2</v>
      </c>
      <c r="F41" s="55">
        <v>0</v>
      </c>
      <c r="G41" s="61">
        <v>0</v>
      </c>
      <c r="H41" s="55">
        <v>0</v>
      </c>
      <c r="I41" s="61">
        <v>0</v>
      </c>
      <c r="J41" s="55">
        <v>1</v>
      </c>
      <c r="K41" s="61">
        <v>1</v>
      </c>
      <c r="L41" s="55"/>
      <c r="M41" s="61"/>
      <c r="N41" s="70">
        <f>IF(ISERROR(L41+J41+H41+F41),"Invalid Input",L41+J41+H41+F41)</f>
        <v>1</v>
      </c>
      <c r="O41" s="71">
        <f>IF(ISERROR(G41+I41+K41+M41),"Invalid Input",G41+I41+K41+M41)</f>
        <v>1</v>
      </c>
      <c r="P41" s="68">
        <v>0</v>
      </c>
      <c r="Q41" s="53">
        <f>IF(ISERROR(P41-O41),"Invalid Input",(P41-O41))</f>
        <v>-1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>
        <v>10</v>
      </c>
      <c r="F42" s="55">
        <v>0</v>
      </c>
      <c r="G42" s="61">
        <v>0</v>
      </c>
      <c r="H42" s="55">
        <v>1</v>
      </c>
      <c r="I42" s="61">
        <v>1</v>
      </c>
      <c r="J42" s="55">
        <v>0</v>
      </c>
      <c r="K42" s="61">
        <v>0</v>
      </c>
      <c r="L42" s="55"/>
      <c r="M42" s="61"/>
      <c r="N42" s="70">
        <f>IF(ISERROR(L42+J42+H42+F42),"Invalid Input",L42+J42+H42+F42)</f>
        <v>1</v>
      </c>
      <c r="O42" s="71">
        <f>IF(ISERROR(G42+I42+K42+M42),"Invalid Input",G42+I42+K42+M42)</f>
        <v>1</v>
      </c>
      <c r="P42" s="68">
        <v>0</v>
      </c>
      <c r="Q42" s="53">
        <f>IF(ISERROR(P42-O42),"Invalid Input",(P42-O42))</f>
        <v>-1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>
        <v>2</v>
      </c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>
        <v>331</v>
      </c>
      <c r="F63" s="55">
        <v>331</v>
      </c>
      <c r="G63" s="61">
        <v>331</v>
      </c>
      <c r="H63" s="55">
        <v>331</v>
      </c>
      <c r="I63" s="61">
        <v>331</v>
      </c>
      <c r="J63" s="55">
        <v>331</v>
      </c>
      <c r="K63" s="61">
        <v>331</v>
      </c>
      <c r="L63" s="55"/>
      <c r="M63" s="61"/>
      <c r="N63" s="70">
        <f>IF(ISERROR(L63+J63+H63+F63),"Invalid Input",L63+J63+H63+F63)</f>
        <v>993</v>
      </c>
      <c r="O63" s="71">
        <f>IF(ISERROR(G63+I63+K63+M63),"Invalid Input",G63+I63+K63+M63)</f>
        <v>993</v>
      </c>
      <c r="P63" s="68">
        <v>0</v>
      </c>
      <c r="Q63" s="53">
        <f>IF(ISERROR(P63-O63),"Invalid Input",(P63-O63))</f>
        <v>-993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>
        <v>8</v>
      </c>
      <c r="F72" s="55">
        <v>2</v>
      </c>
      <c r="G72" s="61">
        <v>1</v>
      </c>
      <c r="H72" s="55"/>
      <c r="I72" s="61">
        <v>1</v>
      </c>
      <c r="J72" s="55">
        <v>0</v>
      </c>
      <c r="K72" s="61">
        <v>0</v>
      </c>
      <c r="L72" s="55"/>
      <c r="M72" s="61"/>
      <c r="N72" s="70">
        <f t="shared" ref="N72:N83" si="4">IF(ISERROR(L72+J72+H72+F72),"Invalid Input",L72+J72+H72+F72)</f>
        <v>2</v>
      </c>
      <c r="O72" s="71">
        <f t="shared" ref="O72:O83" si="5">IF(ISERROR(G72+I72+K72+M72),"Invalid Input",G72+I72+K72+M72)</f>
        <v>2</v>
      </c>
      <c r="P72" s="68">
        <v>0</v>
      </c>
      <c r="Q72" s="53">
        <f t="shared" ref="Q72:Q83" si="6">IF(ISERROR(P72-O72),"Invalid Input",(P72-O72))</f>
        <v>-2</v>
      </c>
      <c r="R72" s="16" t="b">
        <v>1</v>
      </c>
      <c r="S72" s="103"/>
      <c r="T72" s="103"/>
    </row>
    <row r="73" spans="1:20" ht="72" x14ac:dyDescent="0.3">
      <c r="A73" s="27"/>
      <c r="B73" s="173" t="s">
        <v>49</v>
      </c>
      <c r="C73" s="174"/>
      <c r="D73" s="59"/>
      <c r="E73" s="60">
        <v>4</v>
      </c>
      <c r="F73" s="55"/>
      <c r="G73" s="61"/>
      <c r="H73" s="55"/>
      <c r="I73" s="61"/>
      <c r="J73" s="55">
        <v>0</v>
      </c>
      <c r="K73" s="61">
        <v>0</v>
      </c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 t="s">
        <v>213</v>
      </c>
      <c r="T73" s="103" t="s">
        <v>214</v>
      </c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>
        <v>4</v>
      </c>
      <c r="F78" s="55">
        <v>1</v>
      </c>
      <c r="G78" s="61">
        <v>1</v>
      </c>
      <c r="H78" s="55"/>
      <c r="I78" s="61"/>
      <c r="J78" s="55">
        <v>0</v>
      </c>
      <c r="K78" s="61">
        <v>0</v>
      </c>
      <c r="L78" s="55"/>
      <c r="M78" s="61"/>
      <c r="N78" s="70">
        <f t="shared" si="4"/>
        <v>1</v>
      </c>
      <c r="O78" s="71">
        <f t="shared" si="5"/>
        <v>1</v>
      </c>
      <c r="P78" s="68">
        <v>0</v>
      </c>
      <c r="Q78" s="53">
        <f t="shared" si="6"/>
        <v>-1</v>
      </c>
      <c r="R78" s="16" t="b">
        <v>1</v>
      </c>
      <c r="S78" s="103" t="s">
        <v>215</v>
      </c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>
        <v>708</v>
      </c>
      <c r="F86" s="55">
        <v>125</v>
      </c>
      <c r="G86" s="61">
        <v>264</v>
      </c>
      <c r="H86" s="55">
        <v>25</v>
      </c>
      <c r="I86" s="61">
        <v>30</v>
      </c>
      <c r="J86" s="55">
        <v>25</v>
      </c>
      <c r="K86" s="61">
        <v>25</v>
      </c>
      <c r="L86" s="55"/>
      <c r="M86" s="61"/>
      <c r="N86" s="70">
        <f>IF(ISERROR(L86+J86+H86+F86),"Invalid Input",L86+J86+H86+F86)</f>
        <v>175</v>
      </c>
      <c r="O86" s="71">
        <f>IF(ISERROR(G86+I86+K86+M86),"Invalid Input",G86+I86+K86+M86)</f>
        <v>319</v>
      </c>
      <c r="P86" s="68">
        <v>0</v>
      </c>
      <c r="Q86" s="53">
        <f>IF(ISERROR(P86-O86),"Invalid Input",(P86-O86))</f>
        <v>-319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SheetNames!A54</f>
        <v>KZN435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4" orientation="landscape" r:id="rId1"/>
  <rowBreaks count="1" manualBreakCount="1">
    <brk id="16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KZN436 - Dr Nkosazana Dlamini Zuma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>
        <v>6</v>
      </c>
      <c r="E40" s="60">
        <v>6</v>
      </c>
      <c r="F40" s="55">
        <v>0</v>
      </c>
      <c r="G40" s="61">
        <v>0</v>
      </c>
      <c r="H40" s="55">
        <v>6</v>
      </c>
      <c r="I40" s="61">
        <v>0</v>
      </c>
      <c r="J40" s="55"/>
      <c r="K40" s="61"/>
      <c r="L40" s="55"/>
      <c r="M40" s="61"/>
      <c r="N40" s="70">
        <f>IF(ISERROR(L40+J40+H40+F40),"Invalid Input",L40+J40+H40+F40)</f>
        <v>6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60" t="s">
        <v>216</v>
      </c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>
        <v>6</v>
      </c>
      <c r="E41" s="60">
        <v>6</v>
      </c>
      <c r="F41" s="55">
        <v>0</v>
      </c>
      <c r="G41" s="61">
        <v>0</v>
      </c>
      <c r="H41" s="55">
        <v>6</v>
      </c>
      <c r="I41" s="61">
        <v>0</v>
      </c>
      <c r="J41" s="55"/>
      <c r="K41" s="61"/>
      <c r="L41" s="55"/>
      <c r="M41" s="61"/>
      <c r="N41" s="70">
        <f>IF(ISERROR(L41+J41+H41+F41),"Invalid Input",L41+J41+H41+F41)</f>
        <v>6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60" t="s">
        <v>216</v>
      </c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>
        <v>45</v>
      </c>
      <c r="E42" s="60">
        <v>45</v>
      </c>
      <c r="F42" s="55">
        <v>0</v>
      </c>
      <c r="G42" s="61">
        <v>0</v>
      </c>
      <c r="H42" s="55">
        <v>3</v>
      </c>
      <c r="I42" s="61">
        <v>0</v>
      </c>
      <c r="J42" s="55"/>
      <c r="K42" s="61"/>
      <c r="L42" s="55"/>
      <c r="M42" s="61"/>
      <c r="N42" s="70">
        <f>IF(ISERROR(L42+J42+H42+F42),"Invalid Input",L42+J42+H42+F42)</f>
        <v>3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61" t="s">
        <v>216</v>
      </c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>
        <v>1</v>
      </c>
      <c r="E48" s="60">
        <v>1</v>
      </c>
      <c r="F48" s="55">
        <v>0</v>
      </c>
      <c r="G48" s="61">
        <v>0</v>
      </c>
      <c r="H48" s="55">
        <v>1</v>
      </c>
      <c r="I48" s="61">
        <v>0</v>
      </c>
      <c r="J48" s="55"/>
      <c r="K48" s="61"/>
      <c r="L48" s="55"/>
      <c r="M48" s="61"/>
      <c r="N48" s="70">
        <f>IF(ISERROR(L48+J48+H48+F48),"Invalid Input",L48+J48+H48+F48)</f>
        <v>1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60" t="s">
        <v>217</v>
      </c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>
        <v>0</v>
      </c>
      <c r="E49" s="60">
        <v>0</v>
      </c>
      <c r="F49" s="55">
        <v>0</v>
      </c>
      <c r="G49" s="61">
        <v>0</v>
      </c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ht="43.2" x14ac:dyDescent="0.3">
      <c r="A61" s="27"/>
      <c r="B61" s="173" t="s">
        <v>81</v>
      </c>
      <c r="C61" s="174"/>
      <c r="D61" s="59">
        <v>0</v>
      </c>
      <c r="E61" s="60"/>
      <c r="F61" s="55">
        <v>0</v>
      </c>
      <c r="G61" s="61">
        <v>0</v>
      </c>
      <c r="H61" s="55">
        <v>0</v>
      </c>
      <c r="I61" s="61">
        <v>0</v>
      </c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 t="s">
        <v>218</v>
      </c>
      <c r="T61" s="103"/>
    </row>
    <row r="62" spans="1:20" x14ac:dyDescent="0.3">
      <c r="A62" s="27"/>
      <c r="B62" s="173" t="s">
        <v>80</v>
      </c>
      <c r="C62" s="174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 t="s">
        <v>219</v>
      </c>
      <c r="T62" s="103"/>
    </row>
    <row r="63" spans="1:20" ht="28.8" x14ac:dyDescent="0.3">
      <c r="A63" s="27"/>
      <c r="B63" s="173" t="s">
        <v>82</v>
      </c>
      <c r="C63" s="174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 t="s">
        <v>220</v>
      </c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ht="28.8" x14ac:dyDescent="0.3">
      <c r="A66" s="27"/>
      <c r="B66" s="37" t="s">
        <v>86</v>
      </c>
      <c r="C66" s="38"/>
      <c r="D66" s="59">
        <v>0</v>
      </c>
      <c r="E66" s="60">
        <v>465</v>
      </c>
      <c r="F66" s="55">
        <v>0</v>
      </c>
      <c r="G66" s="61">
        <v>0</v>
      </c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 t="s">
        <v>221</v>
      </c>
      <c r="T66" s="103"/>
    </row>
    <row r="67" spans="1:20" x14ac:dyDescent="0.3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>
        <v>0</v>
      </c>
      <c r="E72" s="60">
        <v>2</v>
      </c>
      <c r="F72" s="55">
        <v>0</v>
      </c>
      <c r="G72" s="61">
        <v>0</v>
      </c>
      <c r="H72" s="55">
        <v>8</v>
      </c>
      <c r="I72" s="61">
        <v>1</v>
      </c>
      <c r="J72" s="55"/>
      <c r="K72" s="61"/>
      <c r="L72" s="55"/>
      <c r="M72" s="61"/>
      <c r="N72" s="70">
        <f t="shared" ref="N72:N83" si="4">IF(ISERROR(L72+J72+H72+F72),"Invalid Input",L72+J72+H72+F72)</f>
        <v>8</v>
      </c>
      <c r="O72" s="71">
        <f t="shared" ref="O72:O83" si="5">IF(ISERROR(G72+I72+K72+M72),"Invalid Input",G72+I72+K72+M72)</f>
        <v>1</v>
      </c>
      <c r="P72" s="68">
        <v>0</v>
      </c>
      <c r="Q72" s="53">
        <f t="shared" ref="Q72:Q83" si="6">IF(ISERROR(P72-O72),"Invalid Input",(P72-O72))</f>
        <v>-1</v>
      </c>
      <c r="R72" s="16" t="b">
        <v>1</v>
      </c>
      <c r="S72" s="103">
        <v>1</v>
      </c>
      <c r="T72" s="103"/>
    </row>
    <row r="73" spans="1:20" ht="28.8" x14ac:dyDescent="0.3">
      <c r="A73" s="27"/>
      <c r="B73" s="173" t="s">
        <v>49</v>
      </c>
      <c r="C73" s="174"/>
      <c r="D73" s="59"/>
      <c r="E73" s="60">
        <v>3</v>
      </c>
      <c r="F73" s="55">
        <v>0</v>
      </c>
      <c r="G73" s="61">
        <v>0</v>
      </c>
      <c r="H73" s="55">
        <v>5</v>
      </c>
      <c r="I73" s="61">
        <v>0</v>
      </c>
      <c r="J73" s="55"/>
      <c r="K73" s="61"/>
      <c r="L73" s="55"/>
      <c r="M73" s="61"/>
      <c r="N73" s="70">
        <f t="shared" si="4"/>
        <v>5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 t="s">
        <v>222</v>
      </c>
      <c r="T73" s="103"/>
    </row>
    <row r="74" spans="1:20" x14ac:dyDescent="0.3">
      <c r="A74" s="27"/>
      <c r="B74" s="173" t="s">
        <v>50</v>
      </c>
      <c r="C74" s="174"/>
      <c r="D74" s="59">
        <v>0</v>
      </c>
      <c r="E74" s="60">
        <v>0</v>
      </c>
      <c r="F74" s="55">
        <v>0</v>
      </c>
      <c r="G74" s="61">
        <v>0</v>
      </c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>
        <v>0</v>
      </c>
      <c r="E76" s="60">
        <v>1</v>
      </c>
      <c r="F76" s="55">
        <v>0</v>
      </c>
      <c r="G76" s="61">
        <v>0</v>
      </c>
      <c r="H76" s="55">
        <v>2</v>
      </c>
      <c r="I76" s="61">
        <v>0</v>
      </c>
      <c r="J76" s="55"/>
      <c r="K76" s="61"/>
      <c r="L76" s="55"/>
      <c r="M76" s="61"/>
      <c r="N76" s="70">
        <f t="shared" si="4"/>
        <v>2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 t="s">
        <v>223</v>
      </c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ht="28.8" x14ac:dyDescent="0.3">
      <c r="A78" s="27"/>
      <c r="B78" s="173" t="s">
        <v>54</v>
      </c>
      <c r="C78" s="174"/>
      <c r="D78" s="59">
        <v>0</v>
      </c>
      <c r="E78" s="60">
        <v>1</v>
      </c>
      <c r="F78" s="55">
        <v>0</v>
      </c>
      <c r="G78" s="61">
        <v>0</v>
      </c>
      <c r="H78" s="55">
        <v>1</v>
      </c>
      <c r="I78" s="61">
        <v>0</v>
      </c>
      <c r="J78" s="55"/>
      <c r="K78" s="61"/>
      <c r="L78" s="55"/>
      <c r="M78" s="61"/>
      <c r="N78" s="70">
        <f t="shared" si="4"/>
        <v>1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 t="s">
        <v>224</v>
      </c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>
        <v>0</v>
      </c>
      <c r="E80" s="60">
        <v>1</v>
      </c>
      <c r="F80" s="55">
        <v>0</v>
      </c>
      <c r="G80" s="61">
        <v>0</v>
      </c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>
        <v>0</v>
      </c>
      <c r="E82" s="60">
        <v>0</v>
      </c>
      <c r="F82" s="55">
        <v>0</v>
      </c>
      <c r="G82" s="61">
        <v>0</v>
      </c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ht="28.8" x14ac:dyDescent="0.3">
      <c r="A83" s="27"/>
      <c r="B83" s="173" t="s">
        <v>59</v>
      </c>
      <c r="C83" s="174"/>
      <c r="D83" s="59">
        <v>0</v>
      </c>
      <c r="E83" s="60">
        <v>1</v>
      </c>
      <c r="F83" s="55">
        <v>0</v>
      </c>
      <c r="G83" s="61">
        <v>0</v>
      </c>
      <c r="H83" s="55">
        <v>1</v>
      </c>
      <c r="I83" s="61">
        <v>0</v>
      </c>
      <c r="J83" s="55"/>
      <c r="K83" s="61"/>
      <c r="L83" s="55"/>
      <c r="M83" s="61"/>
      <c r="N83" s="70">
        <f t="shared" si="4"/>
        <v>1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 t="s">
        <v>225</v>
      </c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>
        <v>127</v>
      </c>
      <c r="E86" s="60">
        <v>160</v>
      </c>
      <c r="F86" s="55">
        <v>0</v>
      </c>
      <c r="G86" s="61">
        <v>0</v>
      </c>
      <c r="H86" s="55">
        <v>160</v>
      </c>
      <c r="I86" s="61">
        <v>113</v>
      </c>
      <c r="J86" s="55"/>
      <c r="K86" s="61"/>
      <c r="L86" s="55"/>
      <c r="M86" s="61"/>
      <c r="N86" s="70">
        <f>IF(ISERROR(L86+J86+H86+F86),"Invalid Input",L86+J86+H86+F86)</f>
        <v>160</v>
      </c>
      <c r="O86" s="71">
        <f>IF(ISERROR(G86+I86+K86+M86),"Invalid Input",G86+I86+K86+M86)</f>
        <v>113</v>
      </c>
      <c r="P86" s="68">
        <v>0</v>
      </c>
      <c r="Q86" s="53">
        <f>IF(ISERROR(P86-O86),"Invalid Input",(P86-O86))</f>
        <v>-113</v>
      </c>
      <c r="R86" s="16" t="b">
        <v>1</v>
      </c>
      <c r="S86" s="103" t="s">
        <v>226</v>
      </c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SheetNames!A55</f>
        <v>KZN436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3" orientation="landscape" r:id="rId1"/>
  <rowBreaks count="1" manualBreakCount="1">
    <brk id="16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DC43 - Harry Gwala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>
        <v>4395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>
        <v>83197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>
        <v>26855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>
        <v>103853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>
        <v>41961</v>
      </c>
      <c r="E53" s="60">
        <v>0</v>
      </c>
      <c r="F53" s="55"/>
      <c r="G53" s="61">
        <v>0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>
        <v>24066</v>
      </c>
      <c r="E57" s="60">
        <v>700</v>
      </c>
      <c r="F57" s="55"/>
      <c r="G57" s="61">
        <v>1669</v>
      </c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1669</v>
      </c>
      <c r="P57" s="68">
        <v>0</v>
      </c>
      <c r="Q57" s="53">
        <f>IF(ISERROR(P57-O57),"Invalid Input",(P57-O57))</f>
        <v>-1669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>
        <v>1462</v>
      </c>
      <c r="E58" s="60">
        <v>0</v>
      </c>
      <c r="F58" s="55"/>
      <c r="G58" s="61">
        <v>0</v>
      </c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SheetNames!A56</f>
        <v>DC43</v>
      </c>
    </row>
  </sheetData>
  <mergeCells count="48">
    <mergeCell ref="B36:C36"/>
    <mergeCell ref="B37:C37"/>
    <mergeCell ref="A38:C38"/>
    <mergeCell ref="B84:C84"/>
    <mergeCell ref="B72:C72"/>
    <mergeCell ref="B73:C73"/>
    <mergeCell ref="B74:C74"/>
    <mergeCell ref="B75:C75"/>
    <mergeCell ref="B76:C76"/>
    <mergeCell ref="B77:C77"/>
    <mergeCell ref="B55:C55"/>
    <mergeCell ref="B81:C81"/>
    <mergeCell ref="B82:C82"/>
    <mergeCell ref="B83:C83"/>
    <mergeCell ref="B57:C57"/>
    <mergeCell ref="B59:C59"/>
    <mergeCell ref="B42:C42"/>
    <mergeCell ref="A51:C51"/>
    <mergeCell ref="B53:C53"/>
    <mergeCell ref="A22:C22"/>
    <mergeCell ref="B24:C24"/>
    <mergeCell ref="B25:C25"/>
    <mergeCell ref="B26:C26"/>
    <mergeCell ref="B27:C27"/>
    <mergeCell ref="B28:C28"/>
    <mergeCell ref="B33:C33"/>
    <mergeCell ref="B40:C40"/>
    <mergeCell ref="B29:C29"/>
    <mergeCell ref="B30:C30"/>
    <mergeCell ref="B32:C32"/>
    <mergeCell ref="B34:C34"/>
    <mergeCell ref="B41:C41"/>
    <mergeCell ref="B86:C86"/>
    <mergeCell ref="B43:C43"/>
    <mergeCell ref="A45:C45"/>
    <mergeCell ref="B49:C49"/>
    <mergeCell ref="B50:C50"/>
    <mergeCell ref="B78:C78"/>
    <mergeCell ref="B79:C79"/>
    <mergeCell ref="B80:C80"/>
    <mergeCell ref="B61:C61"/>
    <mergeCell ref="B62:C62"/>
    <mergeCell ref="B54:C54"/>
    <mergeCell ref="B58:C58"/>
    <mergeCell ref="B63:C63"/>
    <mergeCell ref="B64:C64"/>
    <mergeCell ref="B47:C47"/>
    <mergeCell ref="B48:C48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89" zoomScaleNormal="89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KZN214 - uMuziwabantu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145"/>
      <c r="E24" s="146"/>
      <c r="F24" s="144"/>
      <c r="G24" s="147"/>
      <c r="H24" s="144"/>
      <c r="I24" s="147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145"/>
      <c r="E25" s="146"/>
      <c r="F25" s="144"/>
      <c r="G25" s="147"/>
      <c r="H25" s="144"/>
      <c r="I25" s="147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145">
        <v>40</v>
      </c>
      <c r="E26" s="146"/>
      <c r="F26" s="144"/>
      <c r="G26" s="147"/>
      <c r="H26" s="144">
        <v>40</v>
      </c>
      <c r="I26" s="147">
        <v>40</v>
      </c>
      <c r="J26" s="55"/>
      <c r="K26" s="61"/>
      <c r="L26" s="55"/>
      <c r="M26" s="61"/>
      <c r="N26" s="70">
        <f t="shared" si="1"/>
        <v>40</v>
      </c>
      <c r="O26" s="71">
        <f t="shared" si="2"/>
        <v>40</v>
      </c>
      <c r="P26" s="68">
        <v>0</v>
      </c>
      <c r="Q26" s="53">
        <f t="shared" si="3"/>
        <v>-40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145">
        <v>1130</v>
      </c>
      <c r="E27" s="146">
        <v>480</v>
      </c>
      <c r="F27" s="144">
        <v>120</v>
      </c>
      <c r="G27" s="147">
        <v>144</v>
      </c>
      <c r="H27" s="144"/>
      <c r="I27" s="147"/>
      <c r="J27" s="55"/>
      <c r="K27" s="61"/>
      <c r="L27" s="55"/>
      <c r="M27" s="61"/>
      <c r="N27" s="70">
        <f t="shared" si="1"/>
        <v>120</v>
      </c>
      <c r="O27" s="71">
        <f t="shared" si="2"/>
        <v>144</v>
      </c>
      <c r="P27" s="68">
        <v>0</v>
      </c>
      <c r="Q27" s="53">
        <f t="shared" si="3"/>
        <v>-144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145"/>
      <c r="E28" s="146"/>
      <c r="F28" s="144"/>
      <c r="G28" s="147"/>
      <c r="H28" s="144"/>
      <c r="I28" s="147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145">
        <v>1130</v>
      </c>
      <c r="E29" s="146">
        <v>480</v>
      </c>
      <c r="F29" s="144">
        <v>120</v>
      </c>
      <c r="G29" s="147">
        <v>144</v>
      </c>
      <c r="H29" s="144"/>
      <c r="I29" s="147"/>
      <c r="J29" s="55"/>
      <c r="K29" s="61"/>
      <c r="L29" s="55"/>
      <c r="M29" s="61"/>
      <c r="N29" s="70">
        <f t="shared" si="1"/>
        <v>120</v>
      </c>
      <c r="O29" s="71">
        <f t="shared" si="2"/>
        <v>144</v>
      </c>
      <c r="P29" s="68">
        <v>0</v>
      </c>
      <c r="Q29" s="53">
        <f t="shared" si="3"/>
        <v>-144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145"/>
      <c r="E30" s="146"/>
      <c r="F30" s="144"/>
      <c r="G30" s="147"/>
      <c r="H30" s="144"/>
      <c r="I30" s="147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145"/>
      <c r="E31" s="146"/>
      <c r="F31" s="144"/>
      <c r="G31" s="147"/>
      <c r="H31" s="144"/>
      <c r="I31" s="147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145"/>
      <c r="E32" s="146"/>
      <c r="F32" s="144"/>
      <c r="G32" s="147"/>
      <c r="H32" s="144"/>
      <c r="I32" s="147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145">
        <v>932</v>
      </c>
      <c r="E33" s="146">
        <v>932</v>
      </c>
      <c r="F33" s="144"/>
      <c r="G33" s="147"/>
      <c r="H33" s="144"/>
      <c r="I33" s="147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145"/>
      <c r="E34" s="146"/>
      <c r="F34" s="144"/>
      <c r="G34" s="147"/>
      <c r="H34" s="144"/>
      <c r="I34" s="147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145"/>
      <c r="E35" s="146"/>
      <c r="F35" s="144"/>
      <c r="G35" s="147"/>
      <c r="H35" s="144"/>
      <c r="I35" s="147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145">
        <v>1165</v>
      </c>
      <c r="E36" s="146"/>
      <c r="F36" s="144"/>
      <c r="G36" s="147"/>
      <c r="H36" s="144">
        <v>143</v>
      </c>
      <c r="I36" s="147"/>
      <c r="J36" s="55"/>
      <c r="K36" s="61"/>
      <c r="L36" s="55"/>
      <c r="M36" s="61"/>
      <c r="N36" s="70">
        <f t="shared" si="1"/>
        <v>143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148"/>
      <c r="E37" s="148"/>
      <c r="F37" s="148"/>
      <c r="G37" s="149"/>
      <c r="H37" s="148"/>
      <c r="I37" s="149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148"/>
      <c r="E38" s="148"/>
      <c r="F38" s="148"/>
      <c r="G38" s="149"/>
      <c r="H38" s="148"/>
      <c r="I38" s="149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148"/>
      <c r="E39" s="148"/>
      <c r="F39" s="148"/>
      <c r="G39" s="149"/>
      <c r="H39" s="148"/>
      <c r="I39" s="149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145"/>
      <c r="E40" s="146"/>
      <c r="F40" s="144"/>
      <c r="G40" s="147"/>
      <c r="H40" s="144"/>
      <c r="I40" s="147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145"/>
      <c r="E41" s="146"/>
      <c r="F41" s="144"/>
      <c r="G41" s="147"/>
      <c r="H41" s="144"/>
      <c r="I41" s="147">
        <v>70</v>
      </c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70</v>
      </c>
      <c r="P41" s="68">
        <v>0</v>
      </c>
      <c r="Q41" s="53">
        <f>IF(ISERROR(P41-O41),"Invalid Input",(P41-O41))</f>
        <v>-70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145"/>
      <c r="E42" s="146"/>
      <c r="F42" s="144"/>
      <c r="G42" s="147"/>
      <c r="H42" s="144"/>
      <c r="I42" s="147">
        <v>1</v>
      </c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1</v>
      </c>
      <c r="P42" s="68">
        <v>0</v>
      </c>
      <c r="Q42" s="53">
        <f>IF(ISERROR(P42-O42),"Invalid Input",(P42-O42))</f>
        <v>-1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145"/>
      <c r="E43" s="146"/>
      <c r="F43" s="144"/>
      <c r="G43" s="147"/>
      <c r="H43" s="144"/>
      <c r="I43" s="147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150"/>
      <c r="E44" s="150"/>
      <c r="F44" s="150"/>
      <c r="G44" s="151"/>
      <c r="H44" s="150"/>
      <c r="I44" s="151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150"/>
      <c r="E45" s="150"/>
      <c r="F45" s="150"/>
      <c r="G45" s="151"/>
      <c r="H45" s="150"/>
      <c r="I45" s="151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150"/>
      <c r="E46" s="150"/>
      <c r="F46" s="150"/>
      <c r="G46" s="151"/>
      <c r="H46" s="150"/>
      <c r="I46" s="151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145"/>
      <c r="E47" s="146"/>
      <c r="F47" s="144"/>
      <c r="G47" s="147"/>
      <c r="H47" s="144"/>
      <c r="I47" s="147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145"/>
      <c r="E48" s="146"/>
      <c r="F48" s="144"/>
      <c r="G48" s="147"/>
      <c r="H48" s="144"/>
      <c r="I48" s="147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145"/>
      <c r="E49" s="146"/>
      <c r="F49" s="144"/>
      <c r="G49" s="147"/>
      <c r="H49" s="144"/>
      <c r="I49" s="147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148"/>
      <c r="E50" s="148"/>
      <c r="F50" s="148"/>
      <c r="G50" s="149"/>
      <c r="H50" s="148"/>
      <c r="I50" s="149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148"/>
      <c r="E51" s="148"/>
      <c r="F51" s="148"/>
      <c r="G51" s="149"/>
      <c r="H51" s="148"/>
      <c r="I51" s="149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148"/>
      <c r="E52" s="148"/>
      <c r="F52" s="148"/>
      <c r="G52" s="149"/>
      <c r="H52" s="148"/>
      <c r="I52" s="149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145"/>
      <c r="E53" s="146"/>
      <c r="F53" s="144"/>
      <c r="G53" s="147"/>
      <c r="H53" s="144"/>
      <c r="I53" s="147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145"/>
      <c r="E54" s="146"/>
      <c r="F54" s="144"/>
      <c r="G54" s="147"/>
      <c r="H54" s="144"/>
      <c r="I54" s="147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148"/>
      <c r="E55" s="148"/>
      <c r="F55" s="148"/>
      <c r="G55" s="149"/>
      <c r="H55" s="148"/>
      <c r="I55" s="149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148"/>
      <c r="E56" s="148"/>
      <c r="F56" s="148"/>
      <c r="G56" s="149"/>
      <c r="H56" s="148"/>
      <c r="I56" s="149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145"/>
      <c r="E57" s="146"/>
      <c r="F57" s="144"/>
      <c r="G57" s="147"/>
      <c r="H57" s="144"/>
      <c r="I57" s="147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145"/>
      <c r="E58" s="146"/>
      <c r="F58" s="144"/>
      <c r="G58" s="147"/>
      <c r="H58" s="144"/>
      <c r="I58" s="147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142"/>
      <c r="E59" s="142"/>
      <c r="F59" s="142"/>
      <c r="G59" s="143"/>
      <c r="H59" s="142"/>
      <c r="I59" s="143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142"/>
      <c r="E60" s="142"/>
      <c r="F60" s="142"/>
      <c r="G60" s="143"/>
      <c r="H60" s="142"/>
      <c r="I60" s="143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145"/>
      <c r="E61" s="146"/>
      <c r="F61" s="144"/>
      <c r="G61" s="147"/>
      <c r="H61" s="144"/>
      <c r="I61" s="147">
        <v>13</v>
      </c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13</v>
      </c>
      <c r="P61" s="68">
        <v>0</v>
      </c>
      <c r="Q61" s="53">
        <f>IF(ISERROR(P61-O61),"Invalid Input",(P61-O61))</f>
        <v>-13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145"/>
      <c r="E62" s="146"/>
      <c r="F62" s="144"/>
      <c r="G62" s="147"/>
      <c r="H62" s="144"/>
      <c r="I62" s="147">
        <v>1</v>
      </c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1</v>
      </c>
      <c r="P62" s="68">
        <v>0</v>
      </c>
      <c r="Q62" s="53">
        <f>IF(ISERROR(P62-O62),"Invalid Input",(P62-O62))</f>
        <v>-1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145"/>
      <c r="E63" s="146"/>
      <c r="F63" s="144"/>
      <c r="G63" s="147"/>
      <c r="H63" s="144"/>
      <c r="I63" s="147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142"/>
      <c r="E64" s="142"/>
      <c r="F64" s="142"/>
      <c r="G64" s="143"/>
      <c r="H64" s="142"/>
      <c r="I64" s="143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148"/>
      <c r="E65" s="148"/>
      <c r="F65" s="148"/>
      <c r="G65" s="149"/>
      <c r="H65" s="148"/>
      <c r="I65" s="149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145"/>
      <c r="E66" s="146"/>
      <c r="F66" s="144"/>
      <c r="G66" s="147"/>
      <c r="H66" s="144"/>
      <c r="I66" s="147">
        <v>13</v>
      </c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13</v>
      </c>
      <c r="P66" s="68">
        <v>0</v>
      </c>
      <c r="Q66" s="53">
        <f>IF(ISERROR(P66-O66),"Invalid Input",(P66-O66))</f>
        <v>-13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145"/>
      <c r="E67" s="146"/>
      <c r="F67" s="144"/>
      <c r="G67" s="147"/>
      <c r="H67" s="144"/>
      <c r="I67" s="147">
        <v>1</v>
      </c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1</v>
      </c>
      <c r="P67" s="68">
        <v>0</v>
      </c>
      <c r="Q67" s="53">
        <f>IF(ISERROR(P67-O67),"Invalid Input",(P67-O67))</f>
        <v>-1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145"/>
      <c r="E68" s="146"/>
      <c r="F68" s="144"/>
      <c r="G68" s="147"/>
      <c r="H68" s="144"/>
      <c r="I68" s="147">
        <v>7</v>
      </c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7</v>
      </c>
      <c r="P68" s="68">
        <v>0</v>
      </c>
      <c r="Q68" s="53">
        <f>IF(ISERROR(P68-O68),"Invalid Input",(P68-O68))</f>
        <v>-7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145"/>
      <c r="E69" s="146"/>
      <c r="F69" s="144"/>
      <c r="G69" s="147"/>
      <c r="H69" s="144"/>
      <c r="I69" s="147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142"/>
      <c r="E70" s="142"/>
      <c r="F70" s="142"/>
      <c r="G70" s="143"/>
      <c r="H70" s="142"/>
      <c r="I70" s="143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148"/>
      <c r="E71" s="148"/>
      <c r="F71" s="148"/>
      <c r="G71" s="149"/>
      <c r="H71" s="148"/>
      <c r="I71" s="149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145"/>
      <c r="E72" s="146"/>
      <c r="F72" s="144"/>
      <c r="G72" s="147"/>
      <c r="H72" s="144"/>
      <c r="I72" s="147">
        <v>1</v>
      </c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1</v>
      </c>
      <c r="P72" s="68">
        <v>0</v>
      </c>
      <c r="Q72" s="53">
        <f t="shared" ref="Q72:Q83" si="6">IF(ISERROR(P72-O72),"Invalid Input",(P72-O72))</f>
        <v>-1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145"/>
      <c r="E73" s="146"/>
      <c r="F73" s="144"/>
      <c r="G73" s="147"/>
      <c r="H73" s="144"/>
      <c r="I73" s="147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145"/>
      <c r="E74" s="146"/>
      <c r="F74" s="144"/>
      <c r="G74" s="147"/>
      <c r="H74" s="144"/>
      <c r="I74" s="147">
        <v>1</v>
      </c>
      <c r="J74" s="55"/>
      <c r="K74" s="61"/>
      <c r="L74" s="55"/>
      <c r="M74" s="61"/>
      <c r="N74" s="70">
        <f t="shared" si="4"/>
        <v>0</v>
      </c>
      <c r="O74" s="71">
        <f t="shared" si="5"/>
        <v>1</v>
      </c>
      <c r="P74" s="68">
        <v>0</v>
      </c>
      <c r="Q74" s="53">
        <f t="shared" si="6"/>
        <v>-1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145"/>
      <c r="E75" s="146"/>
      <c r="F75" s="144"/>
      <c r="G75" s="147"/>
      <c r="H75" s="144"/>
      <c r="I75" s="147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145"/>
      <c r="E76" s="146"/>
      <c r="F76" s="144"/>
      <c r="G76" s="147"/>
      <c r="H76" s="144"/>
      <c r="I76" s="147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145"/>
      <c r="E77" s="146"/>
      <c r="F77" s="144"/>
      <c r="G77" s="147"/>
      <c r="H77" s="144"/>
      <c r="I77" s="147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145"/>
      <c r="E78" s="146"/>
      <c r="F78" s="144"/>
      <c r="G78" s="147"/>
      <c r="H78" s="144"/>
      <c r="I78" s="147">
        <v>1</v>
      </c>
      <c r="J78" s="55"/>
      <c r="K78" s="61"/>
      <c r="L78" s="55"/>
      <c r="M78" s="61"/>
      <c r="N78" s="70">
        <f t="shared" si="4"/>
        <v>0</v>
      </c>
      <c r="O78" s="71">
        <f t="shared" si="5"/>
        <v>1</v>
      </c>
      <c r="P78" s="68">
        <v>0</v>
      </c>
      <c r="Q78" s="53">
        <f t="shared" si="6"/>
        <v>-1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145"/>
      <c r="E79" s="146"/>
      <c r="F79" s="144"/>
      <c r="G79" s="147"/>
      <c r="H79" s="144"/>
      <c r="I79" s="147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145"/>
      <c r="E80" s="146"/>
      <c r="F80" s="144"/>
      <c r="G80" s="147"/>
      <c r="H80" s="144"/>
      <c r="I80" s="147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145"/>
      <c r="E81" s="146"/>
      <c r="F81" s="144"/>
      <c r="G81" s="147"/>
      <c r="H81" s="144"/>
      <c r="I81" s="147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145"/>
      <c r="E82" s="146"/>
      <c r="F82" s="144"/>
      <c r="G82" s="147"/>
      <c r="H82" s="144"/>
      <c r="I82" s="147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145"/>
      <c r="E83" s="146"/>
      <c r="F83" s="144"/>
      <c r="G83" s="147"/>
      <c r="H83" s="144"/>
      <c r="I83" s="147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142"/>
      <c r="E84" s="142"/>
      <c r="F84" s="142"/>
      <c r="G84" s="143"/>
      <c r="H84" s="142"/>
      <c r="I84" s="143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142"/>
      <c r="E85" s="142"/>
      <c r="F85" s="142"/>
      <c r="G85" s="143"/>
      <c r="H85" s="142"/>
      <c r="I85" s="143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145"/>
      <c r="E86" s="146"/>
      <c r="F86" s="144"/>
      <c r="G86" s="147"/>
      <c r="H86" s="144"/>
      <c r="I86" s="147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SheetNames!A6</f>
        <v>KZN214</v>
      </c>
    </row>
  </sheetData>
  <mergeCells count="48">
    <mergeCell ref="B29:C29"/>
    <mergeCell ref="B30:C30"/>
    <mergeCell ref="A22:C22"/>
    <mergeCell ref="B24:C24"/>
    <mergeCell ref="B25:C25"/>
    <mergeCell ref="B26:C26"/>
    <mergeCell ref="B27:C27"/>
    <mergeCell ref="B28:C28"/>
    <mergeCell ref="B32:C32"/>
    <mergeCell ref="B43:C43"/>
    <mergeCell ref="A45:C45"/>
    <mergeCell ref="B49:C49"/>
    <mergeCell ref="B40:C40"/>
    <mergeCell ref="B36:C36"/>
    <mergeCell ref="B37:C37"/>
    <mergeCell ref="A38:C38"/>
    <mergeCell ref="B33:C33"/>
    <mergeCell ref="B34:C34"/>
    <mergeCell ref="B74:C74"/>
    <mergeCell ref="B75:C75"/>
    <mergeCell ref="B64:C64"/>
    <mergeCell ref="B41:C41"/>
    <mergeCell ref="B47:C47"/>
    <mergeCell ref="B48:C48"/>
    <mergeCell ref="B53:C53"/>
    <mergeCell ref="B55:C55"/>
    <mergeCell ref="B42:C42"/>
    <mergeCell ref="B57:C57"/>
    <mergeCell ref="B59:C59"/>
    <mergeCell ref="B61:C61"/>
    <mergeCell ref="B62:C62"/>
    <mergeCell ref="B72:C72"/>
    <mergeCell ref="B86:C86"/>
    <mergeCell ref="B50:C50"/>
    <mergeCell ref="A51:C51"/>
    <mergeCell ref="B54:C54"/>
    <mergeCell ref="B58:C58"/>
    <mergeCell ref="B63:C63"/>
    <mergeCell ref="B84:C84"/>
    <mergeCell ref="B77:C77"/>
    <mergeCell ref="B78:C78"/>
    <mergeCell ref="B79:C79"/>
    <mergeCell ref="B80:C80"/>
    <mergeCell ref="B81:C81"/>
    <mergeCell ref="B82:C82"/>
    <mergeCell ref="B83:C83"/>
    <mergeCell ref="B76:C76"/>
    <mergeCell ref="B73:C7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KZN216 - Ray Nkonyeni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56">
        <v>3000</v>
      </c>
      <c r="E5" s="90" t="s">
        <v>37</v>
      </c>
    </row>
    <row r="6" spans="1:20" x14ac:dyDescent="0.3">
      <c r="C6" s="120" t="s">
        <v>30</v>
      </c>
      <c r="D6" s="162">
        <v>3830</v>
      </c>
      <c r="E6" s="89" t="s">
        <v>33</v>
      </c>
    </row>
    <row r="7" spans="1:20" ht="27.6" x14ac:dyDescent="0.3">
      <c r="A7" s="67"/>
      <c r="B7" s="62"/>
      <c r="C7" s="123" t="s">
        <v>64</v>
      </c>
      <c r="D7" s="158">
        <v>154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58">
        <v>2059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58">
        <f>1537+120+100</f>
        <v>1757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58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56">
        <v>3830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58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58">
        <v>1757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58">
        <v>32000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58">
        <v>3830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145">
        <v>0</v>
      </c>
      <c r="E24" s="146">
        <v>0</v>
      </c>
      <c r="F24" s="144">
        <v>0</v>
      </c>
      <c r="G24" s="147">
        <v>0</v>
      </c>
      <c r="H24" s="144">
        <v>0</v>
      </c>
      <c r="I24" s="147">
        <v>0</v>
      </c>
      <c r="J24" s="144">
        <v>0</v>
      </c>
      <c r="K24" s="147">
        <v>0</v>
      </c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145">
        <v>0</v>
      </c>
      <c r="E25" s="146">
        <v>0</v>
      </c>
      <c r="F25" s="144">
        <v>0</v>
      </c>
      <c r="G25" s="147">
        <v>0</v>
      </c>
      <c r="H25" s="144">
        <v>0</v>
      </c>
      <c r="I25" s="147">
        <v>0</v>
      </c>
      <c r="J25" s="144">
        <v>0</v>
      </c>
      <c r="K25" s="147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145">
        <v>0</v>
      </c>
      <c r="E26" s="146">
        <v>0</v>
      </c>
      <c r="F26" s="144">
        <v>0</v>
      </c>
      <c r="G26" s="147">
        <v>0</v>
      </c>
      <c r="H26" s="144">
        <v>0</v>
      </c>
      <c r="I26" s="147">
        <v>0</v>
      </c>
      <c r="J26" s="144">
        <v>0</v>
      </c>
      <c r="K26" s="147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145">
        <v>0</v>
      </c>
      <c r="E27" s="146">
        <v>0</v>
      </c>
      <c r="F27" s="144">
        <v>0</v>
      </c>
      <c r="G27" s="147">
        <v>0</v>
      </c>
      <c r="H27" s="144">
        <v>0</v>
      </c>
      <c r="I27" s="147">
        <v>0</v>
      </c>
      <c r="J27" s="144">
        <v>0</v>
      </c>
      <c r="K27" s="147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145">
        <v>0</v>
      </c>
      <c r="E28" s="146">
        <v>0</v>
      </c>
      <c r="F28" s="144">
        <v>0</v>
      </c>
      <c r="G28" s="147">
        <v>0</v>
      </c>
      <c r="H28" s="144">
        <v>0</v>
      </c>
      <c r="I28" s="147">
        <v>0</v>
      </c>
      <c r="J28" s="144">
        <v>0</v>
      </c>
      <c r="K28" s="147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145">
        <v>1</v>
      </c>
      <c r="E29" s="146">
        <v>1</v>
      </c>
      <c r="F29" s="144">
        <v>0</v>
      </c>
      <c r="G29" s="147">
        <v>0</v>
      </c>
      <c r="H29" s="144">
        <v>0</v>
      </c>
      <c r="I29" s="147">
        <v>0</v>
      </c>
      <c r="J29" s="144">
        <v>0</v>
      </c>
      <c r="K29" s="147">
        <v>0</v>
      </c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145">
        <v>3830</v>
      </c>
      <c r="E30" s="146">
        <v>1250</v>
      </c>
      <c r="F30" s="144">
        <v>0</v>
      </c>
      <c r="G30" s="147">
        <v>0</v>
      </c>
      <c r="H30" s="144">
        <v>0</v>
      </c>
      <c r="I30" s="147">
        <v>0</v>
      </c>
      <c r="J30" s="144">
        <v>0</v>
      </c>
      <c r="K30" s="147">
        <v>0</v>
      </c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145">
        <v>2</v>
      </c>
      <c r="E31" s="146">
        <v>2</v>
      </c>
      <c r="F31" s="144">
        <v>0</v>
      </c>
      <c r="G31" s="147">
        <v>0</v>
      </c>
      <c r="H31" s="144">
        <v>0</v>
      </c>
      <c r="I31" s="147">
        <v>0</v>
      </c>
      <c r="J31" s="144">
        <v>0</v>
      </c>
      <c r="K31" s="147">
        <v>0</v>
      </c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145">
        <v>2</v>
      </c>
      <c r="E32" s="146">
        <v>2</v>
      </c>
      <c r="F32" s="144">
        <v>0</v>
      </c>
      <c r="G32" s="147">
        <v>0</v>
      </c>
      <c r="H32" s="144">
        <v>0</v>
      </c>
      <c r="I32" s="147">
        <v>0</v>
      </c>
      <c r="J32" s="144">
        <v>0</v>
      </c>
      <c r="K32" s="147">
        <v>0</v>
      </c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145">
        <v>2</v>
      </c>
      <c r="E33" s="146">
        <v>2</v>
      </c>
      <c r="F33" s="144">
        <v>0</v>
      </c>
      <c r="G33" s="147">
        <v>0</v>
      </c>
      <c r="H33" s="144">
        <v>0</v>
      </c>
      <c r="I33" s="147">
        <v>0</v>
      </c>
      <c r="J33" s="144">
        <v>0</v>
      </c>
      <c r="K33" s="147">
        <v>0</v>
      </c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145">
        <v>1250</v>
      </c>
      <c r="E34" s="146">
        <v>0</v>
      </c>
      <c r="F34" s="144">
        <v>0</v>
      </c>
      <c r="G34" s="147">
        <v>0</v>
      </c>
      <c r="H34" s="144">
        <v>0</v>
      </c>
      <c r="I34" s="147">
        <v>0</v>
      </c>
      <c r="J34" s="144">
        <v>0</v>
      </c>
      <c r="K34" s="147">
        <v>0</v>
      </c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145">
        <v>0</v>
      </c>
      <c r="E35" s="146">
        <v>0</v>
      </c>
      <c r="F35" s="144">
        <v>0</v>
      </c>
      <c r="G35" s="147">
        <v>0</v>
      </c>
      <c r="H35" s="144">
        <v>0</v>
      </c>
      <c r="I35" s="147">
        <v>0</v>
      </c>
      <c r="J35" s="144">
        <v>0</v>
      </c>
      <c r="K35" s="147">
        <v>0</v>
      </c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145">
        <v>2564</v>
      </c>
      <c r="E36" s="146">
        <v>0</v>
      </c>
      <c r="F36" s="144">
        <v>0</v>
      </c>
      <c r="G36" s="147">
        <v>0</v>
      </c>
      <c r="H36" s="144">
        <v>0</v>
      </c>
      <c r="I36" s="147">
        <v>0</v>
      </c>
      <c r="J36" s="144">
        <v>0</v>
      </c>
      <c r="K36" s="147">
        <v>0</v>
      </c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148"/>
      <c r="E37" s="148"/>
      <c r="F37" s="148"/>
      <c r="G37" s="149"/>
      <c r="H37" s="148"/>
      <c r="I37" s="149"/>
      <c r="J37" s="148"/>
      <c r="K37" s="149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148"/>
      <c r="E38" s="148"/>
      <c r="F38" s="148"/>
      <c r="G38" s="149"/>
      <c r="H38" s="148"/>
      <c r="I38" s="149"/>
      <c r="J38" s="148"/>
      <c r="K38" s="149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148"/>
      <c r="E39" s="148"/>
      <c r="F39" s="148"/>
      <c r="G39" s="149"/>
      <c r="H39" s="148"/>
      <c r="I39" s="149"/>
      <c r="J39" s="148"/>
      <c r="K39" s="149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145">
        <v>0</v>
      </c>
      <c r="E40" s="146">
        <v>0</v>
      </c>
      <c r="F40" s="144">
        <v>0</v>
      </c>
      <c r="G40" s="147">
        <v>0</v>
      </c>
      <c r="H40" s="144">
        <v>0</v>
      </c>
      <c r="I40" s="147">
        <v>0</v>
      </c>
      <c r="J40" s="144">
        <v>0</v>
      </c>
      <c r="K40" s="147">
        <v>0</v>
      </c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145">
        <v>500000</v>
      </c>
      <c r="E41" s="146">
        <v>73000</v>
      </c>
      <c r="F41" s="144">
        <v>23000</v>
      </c>
      <c r="G41" s="147">
        <v>25434</v>
      </c>
      <c r="H41" s="144">
        <v>20000</v>
      </c>
      <c r="I41" s="147">
        <v>21845</v>
      </c>
      <c r="J41" s="144">
        <v>16000</v>
      </c>
      <c r="K41" s="147">
        <v>19509</v>
      </c>
      <c r="L41" s="55"/>
      <c r="M41" s="61"/>
      <c r="N41" s="70">
        <f>IF(ISERROR(L41+J41+H41+F41),"Invalid Input",L41+J41+H41+F41)</f>
        <v>59000</v>
      </c>
      <c r="O41" s="71">
        <f>IF(ISERROR(G41+I41+K41+M41),"Invalid Input",G41+I41+K41+M41)</f>
        <v>66788</v>
      </c>
      <c r="P41" s="68">
        <v>0</v>
      </c>
      <c r="Q41" s="53">
        <f>IF(ISERROR(P41-O41),"Invalid Input",(P41-O41))</f>
        <v>-66788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145">
        <v>0</v>
      </c>
      <c r="E42" s="146">
        <v>0</v>
      </c>
      <c r="F42" s="144">
        <v>0</v>
      </c>
      <c r="G42" s="147">
        <v>0</v>
      </c>
      <c r="H42" s="144">
        <v>0</v>
      </c>
      <c r="I42" s="147">
        <v>0</v>
      </c>
      <c r="J42" s="144">
        <v>0</v>
      </c>
      <c r="K42" s="147">
        <v>0</v>
      </c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145">
        <v>0</v>
      </c>
      <c r="E43" s="146">
        <v>0</v>
      </c>
      <c r="F43" s="144">
        <v>0</v>
      </c>
      <c r="G43" s="147">
        <v>0</v>
      </c>
      <c r="H43" s="144">
        <v>0</v>
      </c>
      <c r="I43" s="147">
        <v>0</v>
      </c>
      <c r="J43" s="144">
        <v>0</v>
      </c>
      <c r="K43" s="147">
        <v>0</v>
      </c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150"/>
      <c r="E44" s="150"/>
      <c r="F44" s="150"/>
      <c r="G44" s="151"/>
      <c r="H44" s="150"/>
      <c r="I44" s="151"/>
      <c r="J44" s="150"/>
      <c r="K44" s="151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150"/>
      <c r="E45" s="150"/>
      <c r="F45" s="150"/>
      <c r="G45" s="151"/>
      <c r="H45" s="150"/>
      <c r="I45" s="151"/>
      <c r="J45" s="150"/>
      <c r="K45" s="151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150"/>
      <c r="E46" s="150"/>
      <c r="F46" s="150"/>
      <c r="G46" s="151"/>
      <c r="H46" s="150"/>
      <c r="I46" s="151"/>
      <c r="J46" s="150"/>
      <c r="K46" s="151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145">
        <v>0</v>
      </c>
      <c r="E47" s="146">
        <v>0</v>
      </c>
      <c r="F47" s="144">
        <v>0</v>
      </c>
      <c r="G47" s="147">
        <v>0</v>
      </c>
      <c r="H47" s="144">
        <v>0</v>
      </c>
      <c r="I47" s="147">
        <v>0</v>
      </c>
      <c r="J47" s="144">
        <v>0</v>
      </c>
      <c r="K47" s="147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145">
        <v>0</v>
      </c>
      <c r="E48" s="146">
        <v>0</v>
      </c>
      <c r="F48" s="144">
        <v>0</v>
      </c>
      <c r="G48" s="147">
        <v>0</v>
      </c>
      <c r="H48" s="144">
        <v>0</v>
      </c>
      <c r="I48" s="147">
        <v>0</v>
      </c>
      <c r="J48" s="144">
        <v>0</v>
      </c>
      <c r="K48" s="147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145">
        <v>0</v>
      </c>
      <c r="E49" s="146">
        <v>0</v>
      </c>
      <c r="F49" s="144">
        <v>0</v>
      </c>
      <c r="G49" s="147">
        <v>0</v>
      </c>
      <c r="H49" s="144">
        <v>0</v>
      </c>
      <c r="I49" s="147">
        <v>0</v>
      </c>
      <c r="J49" s="144">
        <v>0</v>
      </c>
      <c r="K49" s="147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148"/>
      <c r="E50" s="148"/>
      <c r="F50" s="148"/>
      <c r="G50" s="149"/>
      <c r="H50" s="148"/>
      <c r="I50" s="149"/>
      <c r="J50" s="148"/>
      <c r="K50" s="149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148"/>
      <c r="E51" s="148"/>
      <c r="F51" s="148"/>
      <c r="G51" s="149"/>
      <c r="H51" s="148"/>
      <c r="I51" s="149"/>
      <c r="J51" s="148"/>
      <c r="K51" s="149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148"/>
      <c r="E52" s="148"/>
      <c r="F52" s="148"/>
      <c r="G52" s="149"/>
      <c r="H52" s="148"/>
      <c r="I52" s="149"/>
      <c r="J52" s="148"/>
      <c r="K52" s="149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145">
        <v>0</v>
      </c>
      <c r="E53" s="146">
        <v>0</v>
      </c>
      <c r="F53" s="144">
        <v>0</v>
      </c>
      <c r="G53" s="147">
        <v>0</v>
      </c>
      <c r="H53" s="144">
        <v>0</v>
      </c>
      <c r="I53" s="147">
        <v>0</v>
      </c>
      <c r="J53" s="144">
        <v>0</v>
      </c>
      <c r="K53" s="147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145">
        <v>0</v>
      </c>
      <c r="E54" s="146">
        <v>0</v>
      </c>
      <c r="F54" s="144">
        <v>0</v>
      </c>
      <c r="G54" s="147">
        <v>0</v>
      </c>
      <c r="H54" s="144">
        <v>0</v>
      </c>
      <c r="I54" s="147">
        <v>0</v>
      </c>
      <c r="J54" s="144">
        <v>0</v>
      </c>
      <c r="K54" s="147">
        <v>0</v>
      </c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148"/>
      <c r="E55" s="148"/>
      <c r="F55" s="148"/>
      <c r="G55" s="149"/>
      <c r="H55" s="148"/>
      <c r="I55" s="149"/>
      <c r="J55" s="148"/>
      <c r="K55" s="149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148"/>
      <c r="E56" s="148"/>
      <c r="F56" s="148"/>
      <c r="G56" s="149"/>
      <c r="H56" s="148"/>
      <c r="I56" s="149"/>
      <c r="J56" s="148"/>
      <c r="K56" s="149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145">
        <v>0</v>
      </c>
      <c r="E57" s="146">
        <v>0</v>
      </c>
      <c r="F57" s="144">
        <v>0</v>
      </c>
      <c r="G57" s="147">
        <v>0</v>
      </c>
      <c r="H57" s="144">
        <v>0</v>
      </c>
      <c r="I57" s="147">
        <v>0</v>
      </c>
      <c r="J57" s="144">
        <v>0</v>
      </c>
      <c r="K57" s="147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145">
        <v>0</v>
      </c>
      <c r="E58" s="146">
        <v>0</v>
      </c>
      <c r="F58" s="144">
        <v>0</v>
      </c>
      <c r="G58" s="147">
        <v>0</v>
      </c>
      <c r="H58" s="144">
        <v>0</v>
      </c>
      <c r="I58" s="147">
        <v>0</v>
      </c>
      <c r="J58" s="144">
        <v>0</v>
      </c>
      <c r="K58" s="147">
        <v>0</v>
      </c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142"/>
      <c r="E59" s="142"/>
      <c r="F59" s="142"/>
      <c r="G59" s="143"/>
      <c r="H59" s="142"/>
      <c r="I59" s="143"/>
      <c r="J59" s="142"/>
      <c r="K59" s="143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142"/>
      <c r="E60" s="142"/>
      <c r="F60" s="142"/>
      <c r="G60" s="143"/>
      <c r="H60" s="142"/>
      <c r="I60" s="143"/>
      <c r="J60" s="142"/>
      <c r="K60" s="143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145"/>
      <c r="E61" s="146">
        <v>0</v>
      </c>
      <c r="F61" s="144">
        <v>0</v>
      </c>
      <c r="G61" s="147">
        <v>0</v>
      </c>
      <c r="H61" s="144">
        <v>0</v>
      </c>
      <c r="I61" s="147">
        <v>0</v>
      </c>
      <c r="J61" s="144">
        <v>0</v>
      </c>
      <c r="K61" s="147">
        <v>0</v>
      </c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145"/>
      <c r="E62" s="146">
        <v>14</v>
      </c>
      <c r="F62" s="144">
        <v>2</v>
      </c>
      <c r="G62" s="147">
        <v>2</v>
      </c>
      <c r="H62" s="144">
        <v>5</v>
      </c>
      <c r="I62" s="147">
        <v>5</v>
      </c>
      <c r="J62" s="144">
        <v>2</v>
      </c>
      <c r="K62" s="147">
        <v>2</v>
      </c>
      <c r="L62" s="55"/>
      <c r="M62" s="61"/>
      <c r="N62" s="70">
        <f>IF(ISERROR(L62+J62+H62+F62),"Invalid Input",L62+J62+H62+F62)</f>
        <v>9</v>
      </c>
      <c r="O62" s="71">
        <f>IF(ISERROR(G62+I62+K62+M62),"Invalid Input",G62+I62+K62+M62)</f>
        <v>9</v>
      </c>
      <c r="P62" s="68">
        <v>0</v>
      </c>
      <c r="Q62" s="53">
        <f>IF(ISERROR(P62-O62),"Invalid Input",(P62-O62))</f>
        <v>-9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145"/>
      <c r="E63" s="146"/>
      <c r="F63" s="144">
        <v>1525</v>
      </c>
      <c r="G63" s="147">
        <v>1525</v>
      </c>
      <c r="H63" s="144">
        <v>1525</v>
      </c>
      <c r="I63" s="147">
        <v>1525</v>
      </c>
      <c r="J63" s="144">
        <v>1525</v>
      </c>
      <c r="K63" s="147">
        <v>1525</v>
      </c>
      <c r="L63" s="55"/>
      <c r="M63" s="61"/>
      <c r="N63" s="70">
        <f>IF(ISERROR(L63+J63+H63+F63),"Invalid Input",L63+J63+H63+F63)</f>
        <v>4575</v>
      </c>
      <c r="O63" s="71">
        <f>IF(ISERROR(G63+I63+K63+M63),"Invalid Input",G63+I63+K63+M63)</f>
        <v>4575</v>
      </c>
      <c r="P63" s="68">
        <v>0</v>
      </c>
      <c r="Q63" s="53">
        <f>IF(ISERROR(P63-O63),"Invalid Input",(P63-O63))</f>
        <v>-4575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142"/>
      <c r="E64" s="142"/>
      <c r="F64" s="142"/>
      <c r="G64" s="143"/>
      <c r="H64" s="142"/>
      <c r="I64" s="143"/>
      <c r="J64" s="142"/>
      <c r="K64" s="143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148"/>
      <c r="E65" s="148"/>
      <c r="F65" s="148"/>
      <c r="G65" s="149"/>
      <c r="H65" s="148"/>
      <c r="I65" s="149"/>
      <c r="J65" s="148"/>
      <c r="K65" s="149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145">
        <v>0</v>
      </c>
      <c r="E66" s="146">
        <v>400</v>
      </c>
      <c r="F66" s="144">
        <v>0</v>
      </c>
      <c r="G66" s="147">
        <v>0</v>
      </c>
      <c r="H66" s="144">
        <v>0</v>
      </c>
      <c r="I66" s="147">
        <v>0</v>
      </c>
      <c r="J66" s="144">
        <v>0</v>
      </c>
      <c r="K66" s="147">
        <v>0</v>
      </c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145">
        <v>0</v>
      </c>
      <c r="E67" s="146">
        <v>0</v>
      </c>
      <c r="F67" s="144">
        <v>0</v>
      </c>
      <c r="G67" s="147">
        <v>0</v>
      </c>
      <c r="H67" s="144">
        <v>0</v>
      </c>
      <c r="I67" s="147">
        <v>0</v>
      </c>
      <c r="J67" s="144">
        <v>0</v>
      </c>
      <c r="K67" s="147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145"/>
      <c r="E68" s="146">
        <v>74</v>
      </c>
      <c r="F68" s="144">
        <v>0</v>
      </c>
      <c r="G68" s="147">
        <v>0</v>
      </c>
      <c r="H68" s="144">
        <v>0</v>
      </c>
      <c r="I68" s="147">
        <v>0</v>
      </c>
      <c r="J68" s="144">
        <v>0</v>
      </c>
      <c r="K68" s="147">
        <v>0</v>
      </c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145">
        <v>0</v>
      </c>
      <c r="E69" s="146">
        <v>60</v>
      </c>
      <c r="F69" s="144">
        <v>0</v>
      </c>
      <c r="G69" s="147">
        <v>0</v>
      </c>
      <c r="H69" s="144">
        <v>0</v>
      </c>
      <c r="I69" s="147">
        <v>0</v>
      </c>
      <c r="J69" s="144">
        <v>0</v>
      </c>
      <c r="K69" s="147">
        <v>62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62</v>
      </c>
      <c r="P69" s="68">
        <v>0</v>
      </c>
      <c r="Q69" s="53">
        <f>IF(ISERROR(P69-O69),"Invalid Input",(P69-O69))</f>
        <v>-62</v>
      </c>
      <c r="R69" s="16" t="b">
        <v>1</v>
      </c>
      <c r="S69" s="103"/>
      <c r="T69" s="103"/>
    </row>
    <row r="70" spans="1:20" x14ac:dyDescent="0.3">
      <c r="D70" s="142"/>
      <c r="E70" s="142"/>
      <c r="F70" s="142"/>
      <c r="G70" s="143"/>
      <c r="H70" s="142"/>
      <c r="I70" s="143"/>
      <c r="J70" s="142"/>
      <c r="K70" s="143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148"/>
      <c r="E71" s="148"/>
      <c r="F71" s="148"/>
      <c r="G71" s="149"/>
      <c r="H71" s="148"/>
      <c r="I71" s="149"/>
      <c r="J71" s="148"/>
      <c r="K71" s="149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145">
        <v>0</v>
      </c>
      <c r="E72" s="146">
        <v>5</v>
      </c>
      <c r="F72" s="144">
        <v>0</v>
      </c>
      <c r="G72" s="147">
        <v>0</v>
      </c>
      <c r="H72" s="144">
        <v>2</v>
      </c>
      <c r="I72" s="147">
        <v>2</v>
      </c>
      <c r="J72" s="144">
        <v>2</v>
      </c>
      <c r="K72" s="147">
        <v>1</v>
      </c>
      <c r="L72" s="55"/>
      <c r="M72" s="61"/>
      <c r="N72" s="70">
        <f t="shared" ref="N72:N83" si="4">IF(ISERROR(L72+J72+H72+F72),"Invalid Input",L72+J72+H72+F72)</f>
        <v>4</v>
      </c>
      <c r="O72" s="71">
        <f t="shared" ref="O72:O83" si="5">IF(ISERROR(G72+I72+K72+M72),"Invalid Input",G72+I72+K72+M72)</f>
        <v>3</v>
      </c>
      <c r="P72" s="68">
        <v>0</v>
      </c>
      <c r="Q72" s="53">
        <f t="shared" ref="Q72:Q83" si="6">IF(ISERROR(P72-O72),"Invalid Input",(P72-O72))</f>
        <v>-3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145">
        <v>0</v>
      </c>
      <c r="E73" s="146">
        <v>1</v>
      </c>
      <c r="F73" s="144">
        <v>0</v>
      </c>
      <c r="G73" s="147">
        <v>0</v>
      </c>
      <c r="H73" s="144">
        <v>0</v>
      </c>
      <c r="I73" s="147">
        <v>0</v>
      </c>
      <c r="J73" s="144">
        <v>0</v>
      </c>
      <c r="K73" s="147">
        <v>0</v>
      </c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145">
        <v>0</v>
      </c>
      <c r="E74" s="146">
        <v>5</v>
      </c>
      <c r="F74" s="144">
        <v>0</v>
      </c>
      <c r="G74" s="147">
        <v>0</v>
      </c>
      <c r="H74" s="144">
        <v>0</v>
      </c>
      <c r="I74" s="147">
        <v>0</v>
      </c>
      <c r="J74" s="144">
        <v>2</v>
      </c>
      <c r="K74" s="147">
        <v>2</v>
      </c>
      <c r="L74" s="55"/>
      <c r="M74" s="61"/>
      <c r="N74" s="70">
        <f t="shared" si="4"/>
        <v>2</v>
      </c>
      <c r="O74" s="71">
        <f t="shared" si="5"/>
        <v>2</v>
      </c>
      <c r="P74" s="68">
        <v>0</v>
      </c>
      <c r="Q74" s="53">
        <f t="shared" si="6"/>
        <v>-2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145">
        <v>0</v>
      </c>
      <c r="E75" s="146">
        <v>0</v>
      </c>
      <c r="F75" s="144">
        <v>0</v>
      </c>
      <c r="G75" s="147">
        <v>0</v>
      </c>
      <c r="H75" s="144">
        <v>0</v>
      </c>
      <c r="I75" s="147">
        <v>0</v>
      </c>
      <c r="J75" s="144">
        <v>0</v>
      </c>
      <c r="K75" s="147">
        <v>0</v>
      </c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145">
        <v>0</v>
      </c>
      <c r="E76" s="146">
        <v>0</v>
      </c>
      <c r="F76" s="144">
        <v>0</v>
      </c>
      <c r="G76" s="147">
        <v>0</v>
      </c>
      <c r="H76" s="144">
        <v>0</v>
      </c>
      <c r="I76" s="147">
        <v>0</v>
      </c>
      <c r="J76" s="144">
        <v>0</v>
      </c>
      <c r="K76" s="147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145">
        <v>0</v>
      </c>
      <c r="E77" s="146">
        <v>0</v>
      </c>
      <c r="F77" s="144">
        <v>0</v>
      </c>
      <c r="G77" s="147">
        <v>0</v>
      </c>
      <c r="H77" s="144">
        <v>0</v>
      </c>
      <c r="I77" s="147">
        <v>0</v>
      </c>
      <c r="J77" s="144">
        <v>0</v>
      </c>
      <c r="K77" s="147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145">
        <v>0</v>
      </c>
      <c r="E78" s="146">
        <v>0</v>
      </c>
      <c r="F78" s="144">
        <v>0</v>
      </c>
      <c r="G78" s="147">
        <v>0</v>
      </c>
      <c r="H78" s="144">
        <v>0</v>
      </c>
      <c r="I78" s="147">
        <v>0</v>
      </c>
      <c r="J78" s="144">
        <v>0</v>
      </c>
      <c r="K78" s="147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145">
        <v>0</v>
      </c>
      <c r="E79" s="146">
        <v>0</v>
      </c>
      <c r="F79" s="144">
        <v>0</v>
      </c>
      <c r="G79" s="147">
        <v>0</v>
      </c>
      <c r="H79" s="144">
        <v>0</v>
      </c>
      <c r="I79" s="147">
        <v>0</v>
      </c>
      <c r="J79" s="144">
        <v>0</v>
      </c>
      <c r="K79" s="147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145">
        <v>0</v>
      </c>
      <c r="E80" s="146">
        <v>0</v>
      </c>
      <c r="F80" s="144">
        <v>0</v>
      </c>
      <c r="G80" s="147">
        <v>0</v>
      </c>
      <c r="H80" s="144">
        <v>0</v>
      </c>
      <c r="I80" s="147">
        <v>0</v>
      </c>
      <c r="J80" s="144">
        <v>0</v>
      </c>
      <c r="K80" s="147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145">
        <v>0</v>
      </c>
      <c r="E81" s="146">
        <v>0</v>
      </c>
      <c r="F81" s="144">
        <v>0</v>
      </c>
      <c r="G81" s="147">
        <v>0</v>
      </c>
      <c r="H81" s="144">
        <v>0</v>
      </c>
      <c r="I81" s="147">
        <v>0</v>
      </c>
      <c r="J81" s="144">
        <v>0</v>
      </c>
      <c r="K81" s="147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145">
        <v>0</v>
      </c>
      <c r="E82" s="146">
        <v>0</v>
      </c>
      <c r="F82" s="144">
        <v>0</v>
      </c>
      <c r="G82" s="147">
        <v>0</v>
      </c>
      <c r="H82" s="144">
        <v>0</v>
      </c>
      <c r="I82" s="147">
        <v>0</v>
      </c>
      <c r="J82" s="144">
        <v>0</v>
      </c>
      <c r="K82" s="147">
        <v>0</v>
      </c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145">
        <v>0</v>
      </c>
      <c r="E83" s="146">
        <v>0</v>
      </c>
      <c r="F83" s="144">
        <v>0</v>
      </c>
      <c r="G83" s="147">
        <v>0</v>
      </c>
      <c r="H83" s="144">
        <v>0</v>
      </c>
      <c r="I83" s="147">
        <v>0</v>
      </c>
      <c r="J83" s="144">
        <v>0</v>
      </c>
      <c r="K83" s="147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142"/>
      <c r="E84" s="142"/>
      <c r="F84" s="142"/>
      <c r="G84" s="143"/>
      <c r="H84" s="142"/>
      <c r="I84" s="143"/>
      <c r="J84" s="142"/>
      <c r="K84" s="143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142"/>
      <c r="E85" s="142"/>
      <c r="F85" s="142"/>
      <c r="G85" s="143"/>
      <c r="H85" s="142"/>
      <c r="I85" s="143"/>
      <c r="J85" s="142"/>
      <c r="K85" s="143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145">
        <v>850</v>
      </c>
      <c r="E86" s="146">
        <v>0</v>
      </c>
      <c r="F86" s="144">
        <v>0</v>
      </c>
      <c r="G86" s="147">
        <v>0</v>
      </c>
      <c r="H86" s="144">
        <v>0</v>
      </c>
      <c r="I86" s="147">
        <v>0</v>
      </c>
      <c r="J86" s="144">
        <v>0</v>
      </c>
      <c r="K86" s="147">
        <v>850</v>
      </c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850</v>
      </c>
      <c r="P86" s="68">
        <v>0</v>
      </c>
      <c r="Q86" s="53">
        <f>IF(ISERROR(P86-O86),"Invalid Input",(P86-O86))</f>
        <v>-850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SheetNames!A7</f>
        <v>KZN216</v>
      </c>
    </row>
  </sheetData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DC21 - Ugu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SheetNames!A8</f>
        <v>DC21</v>
      </c>
    </row>
  </sheetData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-0.249977111117893"/>
    <pageSetUpPr fitToPage="1"/>
  </sheetPr>
  <dimension ref="A1:T88"/>
  <sheetViews>
    <sheetView showGridLines="0" tabSelected="1" zoomScale="70" zoomScaleNormal="70" workbookViewId="0">
      <selection sqref="A1:T87"/>
    </sheetView>
  </sheetViews>
  <sheetFormatPr defaultColWidth="16.5546875" defaultRowHeight="14.4" x14ac:dyDescent="0.3"/>
  <cols>
    <col min="1" max="1" width="3.6640625" style="2" customWidth="1"/>
    <col min="2" max="2" width="5.6640625" style="2" customWidth="1"/>
    <col min="3" max="3" width="74" style="2" customWidth="1"/>
    <col min="4" max="4" width="11.5546875" style="2" customWidth="1"/>
    <col min="5" max="17" width="10.6640625" style="2" customWidth="1"/>
    <col min="18" max="18" width="0" style="2" hidden="1" customWidth="1"/>
    <col min="19" max="19" width="36.109375" style="86" customWidth="1"/>
    <col min="20" max="20" width="35" style="86" customWidth="1"/>
    <col min="21" max="16384" width="16.5546875" style="2"/>
  </cols>
  <sheetData>
    <row r="1" spans="1:20" x14ac:dyDescent="0.3">
      <c r="A1" s="65" t="str">
        <f>A88&amp;" - "&amp;VLOOKUP(A88,SheetNames!A2:C56,3,FALSE)</f>
        <v>KZN221 - uMshwathi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 x14ac:dyDescent="0.3">
      <c r="A3" s="88" t="s">
        <v>200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spans="1:20" ht="28.2" x14ac:dyDescent="0.3">
      <c r="D4" s="87" t="s">
        <v>34</v>
      </c>
    </row>
    <row r="5" spans="1:20" ht="27.6" x14ac:dyDescent="0.3">
      <c r="C5" s="120" t="s">
        <v>63</v>
      </c>
      <c r="D5" s="121"/>
      <c r="E5" s="90" t="s">
        <v>37</v>
      </c>
    </row>
    <row r="6" spans="1:20" x14ac:dyDescent="0.3">
      <c r="C6" s="120" t="s">
        <v>30</v>
      </c>
      <c r="D6" s="122"/>
      <c r="E6" s="89" t="s">
        <v>33</v>
      </c>
    </row>
    <row r="7" spans="1:20" ht="27.6" x14ac:dyDescent="0.3">
      <c r="A7" s="67"/>
      <c r="B7" s="62"/>
      <c r="C7" s="123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x14ac:dyDescent="0.3">
      <c r="A8" s="67"/>
      <c r="B8" s="62"/>
      <c r="C8" s="113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 x14ac:dyDescent="0.3">
      <c r="A9" s="67"/>
      <c r="B9" s="62"/>
      <c r="C9" s="125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x14ac:dyDescent="0.3">
      <c r="A10" s="67"/>
      <c r="B10" s="62"/>
      <c r="C10" s="123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x14ac:dyDescent="0.3">
      <c r="A11" s="67"/>
      <c r="B11" s="62"/>
      <c r="C11" s="123" t="s">
        <v>68</v>
      </c>
      <c r="D11" s="121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x14ac:dyDescent="0.3">
      <c r="A12" s="67"/>
      <c r="B12" s="62"/>
      <c r="C12" s="123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x14ac:dyDescent="0.3">
      <c r="A13" s="67"/>
      <c r="B13" s="62"/>
      <c r="C13" s="123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x14ac:dyDescent="0.3">
      <c r="A14" s="67"/>
      <c r="B14" s="62"/>
      <c r="C14" s="123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x14ac:dyDescent="0.3">
      <c r="A15" s="67"/>
      <c r="B15" s="62"/>
      <c r="C15" s="12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x14ac:dyDescent="0.3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x14ac:dyDescent="0.3">
      <c r="A17" s="67" t="s">
        <v>208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82.8" x14ac:dyDescent="0.3">
      <c r="A18" s="4" t="s">
        <v>0</v>
      </c>
      <c r="B18" s="5"/>
      <c r="C18" s="5"/>
      <c r="D18" s="46" t="s">
        <v>201</v>
      </c>
      <c r="E18" s="8" t="s">
        <v>202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203</v>
      </c>
      <c r="P18" s="7" t="s">
        <v>204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0.199999999999999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5"/>
      <c r="T19" s="95"/>
    </row>
    <row r="20" spans="1:20" x14ac:dyDescent="0.3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5"/>
      <c r="T20" s="95"/>
    </row>
    <row r="21" spans="1:20" x14ac:dyDescent="0.3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6"/>
      <c r="T21" s="96"/>
    </row>
    <row r="22" spans="1:20" x14ac:dyDescent="0.3">
      <c r="A22" s="175" t="s">
        <v>19</v>
      </c>
      <c r="B22" s="176"/>
      <c r="C22" s="177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6"/>
      <c r="T22" s="96"/>
    </row>
    <row r="23" spans="1:20" ht="8.1" customHeight="1" x14ac:dyDescent="0.3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6"/>
      <c r="T23" s="96"/>
    </row>
    <row r="24" spans="1:20" ht="15" customHeight="1" x14ac:dyDescent="0.3">
      <c r="A24" s="23"/>
      <c r="B24" s="166" t="s">
        <v>73</v>
      </c>
      <c r="C24" s="167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t="shared" ref="N24:N36" si="1">IF(ISERROR(L24+J24+H24+F24),"Invalid Input",L24+J24+H24+F24)</f>
        <v>0</v>
      </c>
      <c r="O24" s="71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01"/>
      <c r="T24" s="101"/>
    </row>
    <row r="25" spans="1:20" ht="15" customHeight="1" x14ac:dyDescent="0.3">
      <c r="A25" s="23"/>
      <c r="B25" s="166" t="s">
        <v>74</v>
      </c>
      <c r="C25" s="167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1"/>
      <c r="T25" s="101"/>
    </row>
    <row r="26" spans="1:20" ht="15" customHeight="1" x14ac:dyDescent="0.3">
      <c r="A26" s="23"/>
      <c r="B26" s="166" t="s">
        <v>28</v>
      </c>
      <c r="C26" s="167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1"/>
      <c r="T26" s="101"/>
    </row>
    <row r="27" spans="1:20" ht="15" customHeight="1" x14ac:dyDescent="0.3">
      <c r="A27" s="23"/>
      <c r="B27" s="166" t="s">
        <v>29</v>
      </c>
      <c r="C27" s="167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1"/>
      <c r="T27" s="101"/>
    </row>
    <row r="28" spans="1:20" ht="15" customHeight="1" x14ac:dyDescent="0.3">
      <c r="A28" s="23"/>
      <c r="B28" s="166" t="s">
        <v>197</v>
      </c>
      <c r="C28" s="167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1"/>
      <c r="T28" s="101"/>
    </row>
    <row r="29" spans="1:20" ht="15" customHeight="1" x14ac:dyDescent="0.3">
      <c r="A29" s="23"/>
      <c r="B29" s="166" t="s">
        <v>35</v>
      </c>
      <c r="C29" s="167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1"/>
      <c r="T29" s="101"/>
    </row>
    <row r="30" spans="1:20" ht="15" customHeight="1" x14ac:dyDescent="0.3">
      <c r="A30" s="23"/>
      <c r="B30" s="166" t="s">
        <v>36</v>
      </c>
      <c r="C30" s="167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1"/>
      <c r="T30" s="101"/>
    </row>
    <row r="31" spans="1:20" ht="15" customHeight="1" x14ac:dyDescent="0.3">
      <c r="A31" s="23"/>
      <c r="B31" s="119" t="s">
        <v>185</v>
      </c>
      <c r="C31" s="115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1"/>
      <c r="T31" s="101"/>
    </row>
    <row r="32" spans="1:20" ht="15" customHeight="1" x14ac:dyDescent="0.3">
      <c r="A32" s="23"/>
      <c r="B32" s="166" t="s">
        <v>31</v>
      </c>
      <c r="C32" s="167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1"/>
      <c r="T32" s="101"/>
    </row>
    <row r="33" spans="1:20" ht="15" customHeight="1" x14ac:dyDescent="0.3">
      <c r="A33" s="23"/>
      <c r="B33" s="166" t="s">
        <v>75</v>
      </c>
      <c r="C33" s="167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1"/>
      <c r="T33" s="101"/>
    </row>
    <row r="34" spans="1:20" ht="15" customHeight="1" x14ac:dyDescent="0.3">
      <c r="A34" s="23"/>
      <c r="B34" s="166" t="s">
        <v>76</v>
      </c>
      <c r="C34" s="167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1"/>
      <c r="T34" s="101"/>
    </row>
    <row r="35" spans="1:20" x14ac:dyDescent="0.3">
      <c r="A35" s="23"/>
      <c r="B35" s="119" t="s">
        <v>186</v>
      </c>
      <c r="C35" s="115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1"/>
      <c r="T35" s="101"/>
    </row>
    <row r="36" spans="1:20" ht="15" customHeight="1" x14ac:dyDescent="0.3">
      <c r="A36" s="23"/>
      <c r="B36" s="166" t="s">
        <v>77</v>
      </c>
      <c r="C36" s="167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1"/>
      <c r="T36" s="101"/>
    </row>
    <row r="37" spans="1:20" s="82" customFormat="1" ht="8.1" customHeight="1" x14ac:dyDescent="0.3">
      <c r="A37" s="78"/>
      <c r="B37" s="180">
        <f>COUNTA(B24:B36)</f>
        <v>13</v>
      </c>
      <c r="C37" s="181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102"/>
      <c r="T37" s="102"/>
    </row>
    <row r="38" spans="1:20" x14ac:dyDescent="0.3">
      <c r="A38" s="168" t="s">
        <v>38</v>
      </c>
      <c r="B38" s="169"/>
      <c r="C38" s="170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101"/>
      <c r="T38" s="101"/>
    </row>
    <row r="39" spans="1:20" ht="8.1" customHeight="1" x14ac:dyDescent="0.3">
      <c r="A39" s="116"/>
      <c r="B39" s="117"/>
      <c r="C39" s="118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101"/>
      <c r="T39" s="101"/>
    </row>
    <row r="40" spans="1:20" ht="15" customHeight="1" x14ac:dyDescent="0.3">
      <c r="A40" s="27"/>
      <c r="B40" s="166" t="s">
        <v>44</v>
      </c>
      <c r="C40" s="167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1"/>
      <c r="T40" s="101"/>
    </row>
    <row r="41" spans="1:20" ht="15" customHeight="1" x14ac:dyDescent="0.3">
      <c r="A41" s="27"/>
      <c r="B41" s="166" t="s">
        <v>43</v>
      </c>
      <c r="C41" s="167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1"/>
      <c r="T41" s="101"/>
    </row>
    <row r="42" spans="1:20" ht="15" customHeight="1" x14ac:dyDescent="0.3">
      <c r="A42" s="27"/>
      <c r="B42" s="166" t="s">
        <v>78</v>
      </c>
      <c r="C42" s="167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1"/>
      <c r="T42" s="101"/>
    </row>
    <row r="43" spans="1:20" ht="15" customHeight="1" x14ac:dyDescent="0.3">
      <c r="A43" s="27"/>
      <c r="B43" s="166" t="s">
        <v>79</v>
      </c>
      <c r="C43" s="167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7" t="b">
        <v>1</v>
      </c>
      <c r="S43" s="101"/>
      <c r="T43" s="101"/>
    </row>
    <row r="44" spans="1:20" x14ac:dyDescent="0.3">
      <c r="A44" s="27"/>
      <c r="B44" s="114"/>
      <c r="C44" s="115"/>
      <c r="D44" s="99"/>
      <c r="E44" s="99"/>
      <c r="F44" s="99"/>
      <c r="G44" s="100"/>
      <c r="H44" s="99"/>
      <c r="I44" s="100"/>
      <c r="J44" s="99"/>
      <c r="K44" s="100"/>
      <c r="L44" s="99"/>
      <c r="M44" s="100"/>
      <c r="N44" s="70"/>
      <c r="O44" s="71"/>
      <c r="P44" s="100"/>
      <c r="Q44" s="53"/>
      <c r="R44" s="16"/>
      <c r="S44" s="101"/>
      <c r="T44" s="101"/>
    </row>
    <row r="45" spans="1:20" ht="14.1" customHeight="1" x14ac:dyDescent="0.3">
      <c r="A45" s="168" t="s">
        <v>26</v>
      </c>
      <c r="B45" s="169"/>
      <c r="C45" s="170"/>
      <c r="D45" s="99"/>
      <c r="E45" s="99"/>
      <c r="F45" s="99"/>
      <c r="G45" s="100"/>
      <c r="H45" s="99"/>
      <c r="I45" s="100"/>
      <c r="J45" s="99"/>
      <c r="K45" s="100"/>
      <c r="L45" s="99"/>
      <c r="M45" s="100"/>
      <c r="N45" s="70"/>
      <c r="O45" s="71"/>
      <c r="P45" s="100"/>
      <c r="Q45" s="53"/>
      <c r="R45" s="16"/>
      <c r="S45" s="101"/>
      <c r="T45" s="101"/>
    </row>
    <row r="46" spans="1:20" ht="6.75" customHeight="1" x14ac:dyDescent="0.3">
      <c r="A46" s="116"/>
      <c r="B46" s="117"/>
      <c r="C46" s="118"/>
      <c r="D46" s="99"/>
      <c r="E46" s="99"/>
      <c r="F46" s="99"/>
      <c r="G46" s="100"/>
      <c r="H46" s="99"/>
      <c r="I46" s="100"/>
      <c r="J46" s="99"/>
      <c r="K46" s="100"/>
      <c r="L46" s="99"/>
      <c r="M46" s="100"/>
      <c r="N46" s="70"/>
      <c r="O46" s="71"/>
      <c r="P46" s="100"/>
      <c r="Q46" s="53"/>
      <c r="R46" s="16"/>
      <c r="S46" s="101"/>
      <c r="T46" s="101"/>
    </row>
    <row r="47" spans="1:20" ht="15" customHeight="1" x14ac:dyDescent="0.3">
      <c r="A47" s="27"/>
      <c r="B47" s="166" t="s">
        <v>40</v>
      </c>
      <c r="C47" s="167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1"/>
      <c r="T47" s="101"/>
    </row>
    <row r="48" spans="1:20" ht="15" customHeight="1" x14ac:dyDescent="0.3">
      <c r="A48" s="27"/>
      <c r="B48" s="166" t="s">
        <v>41</v>
      </c>
      <c r="C48" s="167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1"/>
      <c r="T48" s="101"/>
    </row>
    <row r="49" spans="1:20" ht="15" customHeight="1" x14ac:dyDescent="0.3">
      <c r="A49" s="17"/>
      <c r="B49" s="166" t="s">
        <v>42</v>
      </c>
      <c r="C49" s="167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3"/>
      <c r="T49" s="103"/>
    </row>
    <row r="50" spans="1:20" ht="8.1" customHeight="1" x14ac:dyDescent="0.3">
      <c r="A50" s="23"/>
      <c r="B50" s="171">
        <f>COUNTA(B40:B49)</f>
        <v>7</v>
      </c>
      <c r="C50" s="172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3"/>
      <c r="T50" s="103"/>
    </row>
    <row r="51" spans="1:20" x14ac:dyDescent="0.3">
      <c r="A51" s="168" t="s">
        <v>20</v>
      </c>
      <c r="B51" s="169"/>
      <c r="C51" s="170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3"/>
      <c r="T51" s="103"/>
    </row>
    <row r="52" spans="1:20" x14ac:dyDescent="0.3">
      <c r="A52" s="77" t="s">
        <v>15</v>
      </c>
      <c r="B52" s="117"/>
      <c r="C52" s="118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3"/>
      <c r="T52" s="103"/>
    </row>
    <row r="53" spans="1:20" ht="26.25" customHeight="1" x14ac:dyDescent="0.3">
      <c r="A53" s="23"/>
      <c r="B53" s="166" t="s">
        <v>39</v>
      </c>
      <c r="C53" s="167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3"/>
      <c r="T53" s="103"/>
    </row>
    <row r="54" spans="1:20" ht="15" customHeight="1" x14ac:dyDescent="0.3">
      <c r="A54" s="27"/>
      <c r="B54" s="166" t="s">
        <v>45</v>
      </c>
      <c r="C54" s="167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3"/>
      <c r="T54" s="103"/>
    </row>
    <row r="55" spans="1:20" ht="8.1" customHeight="1" x14ac:dyDescent="0.3">
      <c r="A55" s="17"/>
      <c r="B55" s="171">
        <f>COUNTA(B53:B54)</f>
        <v>2</v>
      </c>
      <c r="C55" s="172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3"/>
      <c r="T55" s="103"/>
    </row>
    <row r="56" spans="1:20" x14ac:dyDescent="0.3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3"/>
      <c r="T56" s="103"/>
    </row>
    <row r="57" spans="1:20" ht="25.5" customHeight="1" x14ac:dyDescent="0.3">
      <c r="A57" s="27"/>
      <c r="B57" s="164" t="s">
        <v>46</v>
      </c>
      <c r="C57" s="16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3"/>
      <c r="T57" s="103"/>
    </row>
    <row r="58" spans="1:20" ht="15" customHeight="1" x14ac:dyDescent="0.3">
      <c r="A58" s="27"/>
      <c r="B58" s="164" t="s">
        <v>47</v>
      </c>
      <c r="C58" s="16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3"/>
      <c r="T58" s="103"/>
    </row>
    <row r="59" spans="1:20" ht="12.75" customHeight="1" x14ac:dyDescent="0.3">
      <c r="A59" s="17"/>
      <c r="B59" s="171">
        <f>COUNTA(B57:C58)</f>
        <v>2</v>
      </c>
      <c r="C59" s="172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3"/>
      <c r="T59" s="103"/>
    </row>
    <row r="60" spans="1:20" x14ac:dyDescent="0.3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3"/>
      <c r="T60" s="103"/>
    </row>
    <row r="61" spans="1:20" x14ac:dyDescent="0.3">
      <c r="A61" s="27"/>
      <c r="B61" s="173" t="s">
        <v>81</v>
      </c>
      <c r="C61" s="174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3"/>
      <c r="T61" s="103"/>
    </row>
    <row r="62" spans="1:20" x14ac:dyDescent="0.3">
      <c r="A62" s="27"/>
      <c r="B62" s="173" t="s">
        <v>80</v>
      </c>
      <c r="C62" s="174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3"/>
      <c r="T62" s="103"/>
    </row>
    <row r="63" spans="1:20" x14ac:dyDescent="0.3">
      <c r="A63" s="27"/>
      <c r="B63" s="173" t="s">
        <v>82</v>
      </c>
      <c r="C63" s="174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3"/>
      <c r="T63" s="103"/>
    </row>
    <row r="64" spans="1:20" ht="15" customHeight="1" x14ac:dyDescent="0.3">
      <c r="A64" s="27"/>
      <c r="B64" s="171">
        <f>COUNTA(B61:C62)</f>
        <v>2</v>
      </c>
      <c r="C64" s="172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3"/>
      <c r="T64" s="103"/>
    </row>
    <row r="65" spans="1:20" x14ac:dyDescent="0.3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3"/>
      <c r="T65" s="103"/>
    </row>
    <row r="66" spans="1:20" x14ac:dyDescent="0.3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3"/>
      <c r="T66" s="103"/>
    </row>
    <row r="67" spans="1:20" x14ac:dyDescent="0.3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3"/>
      <c r="T67" s="103"/>
    </row>
    <row r="68" spans="1:20" x14ac:dyDescent="0.3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3"/>
      <c r="T68" s="103"/>
    </row>
    <row r="69" spans="1:20" x14ac:dyDescent="0.3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3"/>
      <c r="T69" s="103"/>
    </row>
    <row r="70" spans="1:20" x14ac:dyDescent="0.3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3"/>
      <c r="T70" s="103"/>
    </row>
    <row r="71" spans="1:20" x14ac:dyDescent="0.3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3"/>
      <c r="T71" s="103"/>
    </row>
    <row r="72" spans="1:20" ht="14.1" customHeight="1" x14ac:dyDescent="0.3">
      <c r="A72" s="23"/>
      <c r="B72" s="173" t="s">
        <v>48</v>
      </c>
      <c r="C72" s="174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t="shared" ref="N72:N83" si="4">IF(ISERROR(L72+J72+H72+F72),"Invalid Input",L72+J72+H72+F72)</f>
        <v>0</v>
      </c>
      <c r="O72" s="71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03"/>
      <c r="T72" s="103"/>
    </row>
    <row r="73" spans="1:20" x14ac:dyDescent="0.3">
      <c r="A73" s="27"/>
      <c r="B73" s="173" t="s">
        <v>49</v>
      </c>
      <c r="C73" s="174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3"/>
      <c r="T73" s="103"/>
    </row>
    <row r="74" spans="1:20" x14ac:dyDescent="0.3">
      <c r="A74" s="27"/>
      <c r="B74" s="173" t="s">
        <v>50</v>
      </c>
      <c r="C74" s="174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3"/>
      <c r="T74" s="103"/>
    </row>
    <row r="75" spans="1:20" x14ac:dyDescent="0.3">
      <c r="A75" s="27"/>
      <c r="B75" s="173" t="s">
        <v>51</v>
      </c>
      <c r="C75" s="174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3"/>
      <c r="T75" s="103"/>
    </row>
    <row r="76" spans="1:20" ht="26.25" customHeight="1" x14ac:dyDescent="0.3">
      <c r="A76" s="17"/>
      <c r="B76" s="166" t="s">
        <v>52</v>
      </c>
      <c r="C76" s="167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3"/>
      <c r="T76" s="103"/>
    </row>
    <row r="77" spans="1:20" x14ac:dyDescent="0.3">
      <c r="A77" s="27"/>
      <c r="B77" s="173" t="s">
        <v>53</v>
      </c>
      <c r="C77" s="174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3"/>
      <c r="T77" s="103"/>
    </row>
    <row r="78" spans="1:20" x14ac:dyDescent="0.3">
      <c r="A78" s="27"/>
      <c r="B78" s="173" t="s">
        <v>54</v>
      </c>
      <c r="C78" s="174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3"/>
      <c r="T78" s="103"/>
    </row>
    <row r="79" spans="1:20" x14ac:dyDescent="0.3">
      <c r="A79" s="17"/>
      <c r="B79" s="173" t="s">
        <v>55</v>
      </c>
      <c r="C79" s="174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3"/>
      <c r="T79" s="103"/>
    </row>
    <row r="80" spans="1:20" x14ac:dyDescent="0.3">
      <c r="A80" s="27"/>
      <c r="B80" s="173" t="s">
        <v>56</v>
      </c>
      <c r="C80" s="174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3"/>
      <c r="T80" s="103"/>
    </row>
    <row r="81" spans="1:20" x14ac:dyDescent="0.3">
      <c r="A81" s="27"/>
      <c r="B81" s="173" t="s">
        <v>57</v>
      </c>
      <c r="C81" s="174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3"/>
      <c r="T81" s="103"/>
    </row>
    <row r="82" spans="1:20" x14ac:dyDescent="0.3">
      <c r="A82" s="27"/>
      <c r="B82" s="173" t="s">
        <v>58</v>
      </c>
      <c r="C82" s="174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3"/>
      <c r="T82" s="103"/>
    </row>
    <row r="83" spans="1:20" x14ac:dyDescent="0.3">
      <c r="A83" s="27"/>
      <c r="B83" s="173" t="s">
        <v>59</v>
      </c>
      <c r="C83" s="174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3"/>
      <c r="T83" s="103"/>
    </row>
    <row r="84" spans="1:20" ht="12" customHeight="1" x14ac:dyDescent="0.3">
      <c r="A84" s="27"/>
      <c r="B84" s="171">
        <f>COUNTA(B72:C83)</f>
        <v>12</v>
      </c>
      <c r="C84" s="172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3"/>
      <c r="T84" s="103"/>
    </row>
    <row r="85" spans="1:20" x14ac:dyDescent="0.3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3"/>
      <c r="T85" s="103"/>
    </row>
    <row r="86" spans="1:20" ht="30" customHeight="1" x14ac:dyDescent="0.3">
      <c r="A86" s="27"/>
      <c r="B86" s="164" t="s">
        <v>60</v>
      </c>
      <c r="C86" s="16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3"/>
      <c r="T86" s="103"/>
    </row>
    <row r="87" spans="1:20" ht="12.75" customHeight="1" x14ac:dyDescent="0.3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4"/>
      <c r="T87" s="104"/>
    </row>
    <row r="88" spans="1:20" x14ac:dyDescent="0.3">
      <c r="A88" s="74" t="str">
        <f>SheetNames!A9</f>
        <v>KZN221</v>
      </c>
    </row>
  </sheetData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ageMargins left="0.70866141732283505" right="0.70866141732283505" top="0.74803149606299202" bottom="0.74803149606299202" header="0.31496062992126" footer="0.31496062992126"/>
  <pageSetup scale="36" orientation="landscape" r:id="rId1"/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5CF7536C7384099296F3363DFD809" ma:contentTypeVersion="" ma:contentTypeDescription="Create a new document." ma:contentTypeScope="" ma:versionID="ebe51ef732cdbd3615b85a8faa2d05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42A99C-329B-4D01-8276-0AC7F8FBFA82}"/>
</file>

<file path=customXml/itemProps2.xml><?xml version="1.0" encoding="utf-8"?>
<ds:datastoreItem xmlns:ds="http://schemas.openxmlformats.org/officeDocument/2006/customXml" ds:itemID="{66316EEF-454A-437D-ADD4-C645E40417D4}"/>
</file>

<file path=customXml/itemProps3.xml><?xml version="1.0" encoding="utf-8"?>
<ds:datastoreItem xmlns:ds="http://schemas.openxmlformats.org/officeDocument/2006/customXml" ds:itemID="{5119FF22-9913-4095-8572-DB065D1494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110</vt:i4>
      </vt:variant>
    </vt:vector>
  </HeadingPairs>
  <TitlesOfParts>
    <vt:vector size="166" baseType="lpstr">
      <vt:lpstr>SheetNames</vt:lpstr>
      <vt:lpstr>Summary </vt:lpstr>
      <vt:lpstr>ETH</vt:lpstr>
      <vt:lpstr>KZN212</vt:lpstr>
      <vt:lpstr>KZN213</vt:lpstr>
      <vt:lpstr>KZN214</vt:lpstr>
      <vt:lpstr>KZN216</vt:lpstr>
      <vt:lpstr>DC21</vt:lpstr>
      <vt:lpstr>KZN221</vt:lpstr>
      <vt:lpstr>KZN222</vt:lpstr>
      <vt:lpstr>KZN223</vt:lpstr>
      <vt:lpstr>KZN224</vt:lpstr>
      <vt:lpstr>KZN225</vt:lpstr>
      <vt:lpstr>KZN226</vt:lpstr>
      <vt:lpstr>KZN227</vt:lpstr>
      <vt:lpstr>DC22</vt:lpstr>
      <vt:lpstr>KZN235</vt:lpstr>
      <vt:lpstr>KZN237</vt:lpstr>
      <vt:lpstr>KZN238</vt:lpstr>
      <vt:lpstr>DC23</vt:lpstr>
      <vt:lpstr>KZN241</vt:lpstr>
      <vt:lpstr>KZN242</vt:lpstr>
      <vt:lpstr>KZN244</vt:lpstr>
      <vt:lpstr>KZN245</vt:lpstr>
      <vt:lpstr>DC24</vt:lpstr>
      <vt:lpstr>KZN252</vt:lpstr>
      <vt:lpstr>KZN253</vt:lpstr>
      <vt:lpstr>KZN254</vt:lpstr>
      <vt:lpstr>DC25</vt:lpstr>
      <vt:lpstr>KZN261</vt:lpstr>
      <vt:lpstr>KZN262</vt:lpstr>
      <vt:lpstr>KZN263</vt:lpstr>
      <vt:lpstr>KZN265</vt:lpstr>
      <vt:lpstr>KZN266</vt:lpstr>
      <vt:lpstr>DC26</vt:lpstr>
      <vt:lpstr>KZN271</vt:lpstr>
      <vt:lpstr>KZN272</vt:lpstr>
      <vt:lpstr>KZN275</vt:lpstr>
      <vt:lpstr>KZN276</vt:lpstr>
      <vt:lpstr>DC27</vt:lpstr>
      <vt:lpstr>KZN281</vt:lpstr>
      <vt:lpstr>KZN282</vt:lpstr>
      <vt:lpstr>KZN284</vt:lpstr>
      <vt:lpstr>KZN285</vt:lpstr>
      <vt:lpstr>KZN286</vt:lpstr>
      <vt:lpstr>DC28</vt:lpstr>
      <vt:lpstr>KZN291</vt:lpstr>
      <vt:lpstr>KZN292</vt:lpstr>
      <vt:lpstr>KZN293</vt:lpstr>
      <vt:lpstr>KZN294</vt:lpstr>
      <vt:lpstr>DC29</vt:lpstr>
      <vt:lpstr>KZN433</vt:lpstr>
      <vt:lpstr>KZN434</vt:lpstr>
      <vt:lpstr>KZN435</vt:lpstr>
      <vt:lpstr>KZN436</vt:lpstr>
      <vt:lpstr>DC43</vt:lpstr>
      <vt:lpstr>'DC21'!Print_Area</vt:lpstr>
      <vt:lpstr>'DC22'!Print_Area</vt:lpstr>
      <vt:lpstr>'DC23'!Print_Area</vt:lpstr>
      <vt:lpstr>'DC24'!Print_Area</vt:lpstr>
      <vt:lpstr>'DC25'!Print_Area</vt:lpstr>
      <vt:lpstr>'DC26'!Print_Area</vt:lpstr>
      <vt:lpstr>'DC27'!Print_Area</vt:lpstr>
      <vt:lpstr>'DC28'!Print_Area</vt:lpstr>
      <vt:lpstr>'DC29'!Print_Area</vt:lpstr>
      <vt:lpstr>'DC43'!Print_Area</vt:lpstr>
      <vt:lpstr>ETH!Print_Area</vt:lpstr>
      <vt:lpstr>'KZN212'!Print_Area</vt:lpstr>
      <vt:lpstr>'KZN213'!Print_Area</vt:lpstr>
      <vt:lpstr>'KZN214'!Print_Area</vt:lpstr>
      <vt:lpstr>'KZN216'!Print_Area</vt:lpstr>
      <vt:lpstr>'KZN221'!Print_Area</vt:lpstr>
      <vt:lpstr>'KZN222'!Print_Area</vt:lpstr>
      <vt:lpstr>'KZN223'!Print_Area</vt:lpstr>
      <vt:lpstr>'KZN224'!Print_Area</vt:lpstr>
      <vt:lpstr>'KZN225'!Print_Area</vt:lpstr>
      <vt:lpstr>'KZN226'!Print_Area</vt:lpstr>
      <vt:lpstr>'KZN227'!Print_Area</vt:lpstr>
      <vt:lpstr>'KZN235'!Print_Area</vt:lpstr>
      <vt:lpstr>'KZN237'!Print_Area</vt:lpstr>
      <vt:lpstr>'KZN238'!Print_Area</vt:lpstr>
      <vt:lpstr>'KZN241'!Print_Area</vt:lpstr>
      <vt:lpstr>'KZN242'!Print_Area</vt:lpstr>
      <vt:lpstr>'KZN244'!Print_Area</vt:lpstr>
      <vt:lpstr>'KZN245'!Print_Area</vt:lpstr>
      <vt:lpstr>'KZN252'!Print_Area</vt:lpstr>
      <vt:lpstr>'KZN253'!Print_Area</vt:lpstr>
      <vt:lpstr>'KZN254'!Print_Area</vt:lpstr>
      <vt:lpstr>'KZN261'!Print_Area</vt:lpstr>
      <vt:lpstr>'KZN262'!Print_Area</vt:lpstr>
      <vt:lpstr>'KZN263'!Print_Area</vt:lpstr>
      <vt:lpstr>'KZN265'!Print_Area</vt:lpstr>
      <vt:lpstr>'KZN266'!Print_Area</vt:lpstr>
      <vt:lpstr>'KZN271'!Print_Area</vt:lpstr>
      <vt:lpstr>'KZN272'!Print_Area</vt:lpstr>
      <vt:lpstr>'KZN275'!Print_Area</vt:lpstr>
      <vt:lpstr>'KZN276'!Print_Area</vt:lpstr>
      <vt:lpstr>'KZN281'!Print_Area</vt:lpstr>
      <vt:lpstr>'KZN282'!Print_Area</vt:lpstr>
      <vt:lpstr>'KZN284'!Print_Area</vt:lpstr>
      <vt:lpstr>'KZN285'!Print_Area</vt:lpstr>
      <vt:lpstr>'KZN286'!Print_Area</vt:lpstr>
      <vt:lpstr>'KZN291'!Print_Area</vt:lpstr>
      <vt:lpstr>'KZN292'!Print_Area</vt:lpstr>
      <vt:lpstr>'KZN293'!Print_Area</vt:lpstr>
      <vt:lpstr>'KZN294'!Print_Area</vt:lpstr>
      <vt:lpstr>'KZN433'!Print_Area</vt:lpstr>
      <vt:lpstr>'KZN434'!Print_Area</vt:lpstr>
      <vt:lpstr>'KZN435'!Print_Area</vt:lpstr>
      <vt:lpstr>'KZN436'!Print_Area</vt:lpstr>
      <vt:lpstr>SheetNames!Print_Area</vt:lpstr>
      <vt:lpstr>'Summary '!Print_Area</vt:lpstr>
      <vt:lpstr>'DC21'!Print_Titles</vt:lpstr>
      <vt:lpstr>'DC22'!Print_Titles</vt:lpstr>
      <vt:lpstr>'DC23'!Print_Titles</vt:lpstr>
      <vt:lpstr>'DC24'!Print_Titles</vt:lpstr>
      <vt:lpstr>'DC25'!Print_Titles</vt:lpstr>
      <vt:lpstr>'DC26'!Print_Titles</vt:lpstr>
      <vt:lpstr>'DC27'!Print_Titles</vt:lpstr>
      <vt:lpstr>'DC28'!Print_Titles</vt:lpstr>
      <vt:lpstr>'DC29'!Print_Titles</vt:lpstr>
      <vt:lpstr>'DC43'!Print_Titles</vt:lpstr>
      <vt:lpstr>'KZN212'!Print_Titles</vt:lpstr>
      <vt:lpstr>'KZN213'!Print_Titles</vt:lpstr>
      <vt:lpstr>'KZN214'!Print_Titles</vt:lpstr>
      <vt:lpstr>'KZN216'!Print_Titles</vt:lpstr>
      <vt:lpstr>'KZN221'!Print_Titles</vt:lpstr>
      <vt:lpstr>'KZN222'!Print_Titles</vt:lpstr>
      <vt:lpstr>'KZN223'!Print_Titles</vt:lpstr>
      <vt:lpstr>'KZN224'!Print_Titles</vt:lpstr>
      <vt:lpstr>'KZN225'!Print_Titles</vt:lpstr>
      <vt:lpstr>'KZN226'!Print_Titles</vt:lpstr>
      <vt:lpstr>'KZN227'!Print_Titles</vt:lpstr>
      <vt:lpstr>'KZN235'!Print_Titles</vt:lpstr>
      <vt:lpstr>'KZN237'!Print_Titles</vt:lpstr>
      <vt:lpstr>'KZN238'!Print_Titles</vt:lpstr>
      <vt:lpstr>'KZN241'!Print_Titles</vt:lpstr>
      <vt:lpstr>'KZN242'!Print_Titles</vt:lpstr>
      <vt:lpstr>'KZN244'!Print_Titles</vt:lpstr>
      <vt:lpstr>'KZN245'!Print_Titles</vt:lpstr>
      <vt:lpstr>'KZN252'!Print_Titles</vt:lpstr>
      <vt:lpstr>'KZN253'!Print_Titles</vt:lpstr>
      <vt:lpstr>'KZN254'!Print_Titles</vt:lpstr>
      <vt:lpstr>'KZN261'!Print_Titles</vt:lpstr>
      <vt:lpstr>'KZN262'!Print_Titles</vt:lpstr>
      <vt:lpstr>'KZN263'!Print_Titles</vt:lpstr>
      <vt:lpstr>'KZN265'!Print_Titles</vt:lpstr>
      <vt:lpstr>'KZN266'!Print_Titles</vt:lpstr>
      <vt:lpstr>'KZN271'!Print_Titles</vt:lpstr>
      <vt:lpstr>'KZN272'!Print_Titles</vt:lpstr>
      <vt:lpstr>'KZN275'!Print_Titles</vt:lpstr>
      <vt:lpstr>'KZN276'!Print_Titles</vt:lpstr>
      <vt:lpstr>'KZN281'!Print_Titles</vt:lpstr>
      <vt:lpstr>'KZN282'!Print_Titles</vt:lpstr>
      <vt:lpstr>'KZN284'!Print_Titles</vt:lpstr>
      <vt:lpstr>'KZN285'!Print_Titles</vt:lpstr>
      <vt:lpstr>'KZN286'!Print_Titles</vt:lpstr>
      <vt:lpstr>'KZN291'!Print_Titles</vt:lpstr>
      <vt:lpstr>'KZN292'!Print_Titles</vt:lpstr>
      <vt:lpstr>'KZN293'!Print_Titles</vt:lpstr>
      <vt:lpstr>'KZN294'!Print_Titles</vt:lpstr>
      <vt:lpstr>'KZN433'!Print_Titles</vt:lpstr>
      <vt:lpstr>'KZN434'!Print_Titles</vt:lpstr>
      <vt:lpstr>'KZN435'!Print_Titles</vt:lpstr>
      <vt:lpstr>'KZN436'!Print_Titles</vt:lpstr>
      <vt:lpstr>SheetNames!Print_Titles</vt:lpstr>
    </vt:vector>
  </TitlesOfParts>
  <Company>National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Sylvester Mohloli</dc:creator>
  <cp:lastModifiedBy>Elsabe Rossouw</cp:lastModifiedBy>
  <cp:lastPrinted>2020-06-04T06:56:27Z</cp:lastPrinted>
  <dcterms:created xsi:type="dcterms:W3CDTF">2011-11-28T13:27:15Z</dcterms:created>
  <dcterms:modified xsi:type="dcterms:W3CDTF">2020-06-04T06:56:58Z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0x010100B0F5CF7536C7384099296F3363DFD809</vt:lpwstr>
  </property>
</Properties>
</file>